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92" activeTab="0"/>
  </bookViews>
  <sheets>
    <sheet name="ХААтөлөвлөгөө" sheetId="1" r:id="rId1"/>
  </sheets>
  <definedNames/>
  <calcPr fullCalcOnLoad="1"/>
</workbook>
</file>

<file path=xl/sharedStrings.xml><?xml version="1.0" encoding="utf-8"?>
<sst xmlns="http://schemas.openxmlformats.org/spreadsheetml/2006/main" count="927" uniqueCount="366">
  <si>
    <t>НТШ</t>
  </si>
  <si>
    <t xml:space="preserve">ОРХОН АЙМГИЙН ТӨСВИЙН ЕРӨНХИЙЛӨН ЗАХИРАГЧИЙН 2022 ОНЫ ХУДАЛДАН АВАХ АЖИЛЛАГААНЫ ТӨЛӨВЛӨГӨӨ                                                                                                                               </t>
  </si>
  <si>
    <t>2021.12.20</t>
  </si>
  <si>
    <t>Эрдэнэт</t>
  </si>
  <si>
    <t>№</t>
  </si>
  <si>
    <t>Тендер шалгаруулалтын код</t>
  </si>
  <si>
    <t>Худалдан авах бараа, ажил, үйлчилгээний санхүүжилтийн эх үүсвэр , нэр, төрөл, тоо хэмжээ, хүчин чадал</t>
  </si>
  <si>
    <t>Төрөл (бараа, ажил, зөвлөх үйлчилгээ, зөвлөхөөс бусад үйлчилгээ)</t>
  </si>
  <si>
    <t>Төсөвт өртөг  (мян.төг)</t>
  </si>
  <si>
    <t>Тухайн онд санхүүжих дүн (мян.төг)</t>
  </si>
  <si>
    <t xml:space="preserve">Худалдан авах ажиллагаанд мөрдөх журам, арга </t>
  </si>
  <si>
    <t>Тендер зарлах огноо</t>
  </si>
  <si>
    <t>Тайлбар, тодруулга</t>
  </si>
  <si>
    <t>Төсвийн хөрөнгө оруулалт</t>
  </si>
  <si>
    <t>ЗТХЯ/202212062</t>
  </si>
  <si>
    <t>Хот хоорондын болон аймаг хоорондын зорчигч тээврийн авто буудал /Орхон, Баян-Өндөр сум/</t>
  </si>
  <si>
    <t>Ажил</t>
  </si>
  <si>
    <t>2022.01.10</t>
  </si>
  <si>
    <t>ЗТХЯ/202212063</t>
  </si>
  <si>
    <t>Хот хоорондын болон аймаг хоорондын зорчигч тээврийн цахим хөгжил, тоног төхөөрөмж /Орхон, Баян-Өндөр сум/</t>
  </si>
  <si>
    <t>Бараа</t>
  </si>
  <si>
    <t>БХБЯ/202212034</t>
  </si>
  <si>
    <t>XII.1.119 Сум, багийн орчныг сайжруулах тохижилт /Орхон, Баян-Өндөр сум, Зэст, Оюут, Уурхайчин, Хүрэнбулаг баг/</t>
  </si>
  <si>
    <t>БШУЯ/202212041</t>
  </si>
  <si>
    <t>Сургуулийн өмнөх боловсрол болон ерөнхий боловсролын сургуулийг дэмжих тоног төхөөрөмж /Орхон, Баян Өндөр, Жаргалант сум/</t>
  </si>
  <si>
    <t>БШУЯ/202212042</t>
  </si>
  <si>
    <t>Сургуулийн барилга буулгаж шинээр барих, спорт заал, 960 суудал /Орхон, Баян-Өндөр сум, 3 дугаар сургууль/</t>
  </si>
  <si>
    <t>БШУЯ/202212043</t>
  </si>
  <si>
    <t>Сургуулийн барилгын өргөтгөл, 320 суудал /Орхон, Баян-Өндөр сум, Оюут баг/</t>
  </si>
  <si>
    <t>БШУЯ/202212173</t>
  </si>
  <si>
    <t>Эрдэнэт шинжлэх ухаан технологийн паркийн техник, эдийн засгийн үндэслэл /Орхон, Баян-Өндөр сум/</t>
  </si>
  <si>
    <t>Зөвлөх үйлчилгээ</t>
  </si>
  <si>
    <t xml:space="preserve"> ХХААХҮЯ/202212051</t>
  </si>
  <si>
    <t>Бизнес эрхлэгчдийг дэмжих "Смарт эзэд" хөтөлбөр /Орхон/</t>
  </si>
  <si>
    <t>ХХААХҮЯ/202212056</t>
  </si>
  <si>
    <t>Олон талт түншлэлийн хүрээнд "Үйлдвэрлэгч баг" төсөл /Орхон, Баян-Өндөр сум/</t>
  </si>
  <si>
    <t>ХХААХҮЯ/202212057</t>
  </si>
  <si>
    <t>Орон нутгийн үйлдвэрлэлийг дэмжих тоног төхөөрөмж /Орхон/</t>
  </si>
  <si>
    <t>ЗГХЭГ/202212013</t>
  </si>
  <si>
    <t>Төрийн байгууллагуудын тоног төхөөрөмж /Орхон/</t>
  </si>
  <si>
    <t>Дүн</t>
  </si>
  <si>
    <t>Орон нутгийн төсвийн хөрөнгө оруулалт</t>
  </si>
  <si>
    <t>ОРАОНӨГ/202212001</t>
  </si>
  <si>
    <t xml:space="preserve">Өмнөд дэд станцын өргөтгөл /35/6кВ-ын 2х10000 кВа чадалтай дэд станц/ </t>
  </si>
  <si>
    <t>2022.01.20</t>
  </si>
  <si>
    <t>ОРАОНӨГ/202212002</t>
  </si>
  <si>
    <t>Уртын бол баг, Ус дулаан түгээх төв "Уртын гол-1" барих</t>
  </si>
  <si>
    <t>ОРАОНӨГ/202212003</t>
  </si>
  <si>
    <t>11-р хорооллын Г хэсгийн авто замыг Уурхайчин хорооллын авто замтай холбох хатуу хучилттай зам /0.31км/</t>
  </si>
  <si>
    <t>ОРАОНӨГ/202212004</t>
  </si>
  <si>
    <t>Танил зах орчмын авто замын сүлжээг холбох хатуу хучилттай зам /2.29 км/</t>
  </si>
  <si>
    <t>ОРАОНӨГ/202212005</t>
  </si>
  <si>
    <t>Захиргааны 4-р байрны зүүн талын авто замын уулзварыг өргөтгөх</t>
  </si>
  <si>
    <t>ОРАОНӨГ/202212006</t>
  </si>
  <si>
    <t>Гэр хорооллын багуудын гэрэлтүүлгийн тэжээлийн блок, толгой, кабель солих ажил</t>
  </si>
  <si>
    <t>ОРАОНӨГ/202212007</t>
  </si>
  <si>
    <t>Сургууль, цэцэрлэгийн дотор камержуулалт хийх</t>
  </si>
  <si>
    <t>ОРАОНӨГ/202212008</t>
  </si>
  <si>
    <t>Гэр хорооллын багийн нэгдсэн байрны ИШС-ний ажил</t>
  </si>
  <si>
    <t>ХА</t>
  </si>
  <si>
    <t>2022.02.07</t>
  </si>
  <si>
    <t>Төсөвт өртөг</t>
  </si>
  <si>
    <t>ОРАОНӨГ/202212009</t>
  </si>
  <si>
    <t>Арбулагийн сайжруулсан шороон замыг үргэлжлүүлэх</t>
  </si>
  <si>
    <t>ОРАОНӨГ/202212010</t>
  </si>
  <si>
    <t>Оршуулгын газрын хаалганы засвар, тохижилт</t>
  </si>
  <si>
    <t>ОРАОНӨГ/202212011</t>
  </si>
  <si>
    <t>Төв гандан хийдийн гадна авто зогсоолын өргөтгөл хийх</t>
  </si>
  <si>
    <t>ОРАОНӨГ/202212012</t>
  </si>
  <si>
    <t>1 Байршилд гэрлэн дохио хийх</t>
  </si>
  <si>
    <t>ОРАОНӨГ/202212013</t>
  </si>
  <si>
    <t>Оюут баг, 2-34а байрны гадна фасадны засварын ажил /Цагдаагийн байр/</t>
  </si>
  <si>
    <t>ОРАОНӨГ/202212014</t>
  </si>
  <si>
    <t>Оюут баг, "Ачит" худалдааны төвөөс 2-40А байрны урдуур А1001 замтай холбох авто зам</t>
  </si>
  <si>
    <t>ОРАОНӨГ/202212015</t>
  </si>
  <si>
    <t>Цэнгэлдэх хүрээлэн түнелэн гарцны урд талын явган хүний зам</t>
  </si>
  <si>
    <t>ОРАОНӨГ/202212016</t>
  </si>
  <si>
    <t>Уурхайчин баг, ЦТП 3/3 салаа Ду159 мм-ийн 200 метрийн шугамыг шинэчлэн солих</t>
  </si>
  <si>
    <t>ОРАОНӨГ/202212017</t>
  </si>
  <si>
    <t>Хүрэнбулаг баг, УДХТ 4-1 халаалтыг үл хамаарах схемд шилжүүлэх</t>
  </si>
  <si>
    <t>ОРАОНӨГ/202212018</t>
  </si>
  <si>
    <t>Уртбулаг баг, Унага цэцэрлэгийн хана, цонхны засвар</t>
  </si>
  <si>
    <t>ОРАОНӨГ/202212019</t>
  </si>
  <si>
    <t>Бүрэнбүст багийн Саруул болон Залуус хотхоны авто зам, шугам сүлжээний засварын ажил</t>
  </si>
  <si>
    <t>ОРАОНӨГ/202212020</t>
  </si>
  <si>
    <t>Согоот баг, УДТТ6-4, 6-3-ийн цэвэр усны шугам шинэчлэл  /HDPE хуванцар хоолой, муфтэн холболттой/</t>
  </si>
  <si>
    <t>ОРАОНӨГ/202212021</t>
  </si>
  <si>
    <t>Дэнж багт гэрэлтүүлэг нэмэгдүүлэх</t>
  </si>
  <si>
    <t>ОРАОНӨГ/202212022</t>
  </si>
  <si>
    <t>Дэнж баг, Баруун дэнж 14-15-р гудамж, 15-16-р гудамж, 16-17-р гудамж, 17-18-р гудамжнуудын дундах замын засвар</t>
  </si>
  <si>
    <t>ОРАОНӨГ/202212023</t>
  </si>
  <si>
    <t xml:space="preserve">Цагаанчулуут баг, 0.4 км зам, ТОСК, 7-р хорооллын гэрэлтүүлэг </t>
  </si>
  <si>
    <t>ОРАОНӨГ/202212024</t>
  </si>
  <si>
    <t>Цагаан чулуут багийн сайжруулсан шороон зам хийх</t>
  </si>
  <si>
    <t>ОРАОНӨГ/202212025</t>
  </si>
  <si>
    <t>Наран багт тохижилтын ажил хийх</t>
  </si>
  <si>
    <t>ОРАОНӨГ/202212026</t>
  </si>
  <si>
    <t>Рашаант баг, Төв зам дагуу болон гэр хороолол дундах гэрэлтүүлгийн засварын ажил</t>
  </si>
  <si>
    <t>ОРАОНӨГ/202212027</t>
  </si>
  <si>
    <t>Булаг баг, Жишиг гудамж төсөл</t>
  </si>
  <si>
    <t>ОРАОНӨГ/202212028</t>
  </si>
  <si>
    <t>Баянбулаг, Булаг багийн нутаг дэвсгэрт ус түгээх 2-р цэг хүртэлх 0.700 км хатуу хучилттай авто зам</t>
  </si>
  <si>
    <t>ОРАОНӨГ/202212029</t>
  </si>
  <si>
    <t>Наран баг, 6-р цэцэрлэгийн засвар</t>
  </si>
  <si>
    <t>ОРАОНӨГ/202212030</t>
  </si>
  <si>
    <t>Шанд баг, Жишиг гудамж төсөл</t>
  </si>
  <si>
    <t>ОРАОНӨГ/202212031</t>
  </si>
  <si>
    <t>Уртын гол баг, КТП-285-ийн урд талд  6/0.4 кВ-ын 160 кВА дэд станц, 6/0.4кВ-ын ЦДАШ барих.</t>
  </si>
  <si>
    <t>ОРАОНӨГ/202212032</t>
  </si>
  <si>
    <t>Баянцагаан баг, Төмөр замын вокзалын арын зам, талбайг тохижуулах</t>
  </si>
  <si>
    <t>2022.01.25</t>
  </si>
  <si>
    <t>ОРАОНӨГ/202212033</t>
  </si>
  <si>
    <t>Баянцагаан баг, Өнөр хотхон тоглоомын талбай тохижуулах</t>
  </si>
  <si>
    <t>ОРАОНӨГ/202212034</t>
  </si>
  <si>
    <t>Говил баг, Арбулаг хэсэгт 6/0.4 кВ-ын 160 кВА дэд станц, 6/0.4 кВ-ын ЦДАШ  барих</t>
  </si>
  <si>
    <t>ОРАОНӨГ/202212035</t>
  </si>
  <si>
    <t>Говил баг, ДХТ Илгээлт бойлерийн барилга шинээр барих, үл хамаарах системд шилжүүлэх</t>
  </si>
  <si>
    <t>ОРАОНӨГ/202212036</t>
  </si>
  <si>
    <t>Даваат багийн жишиг гудамж төсөл</t>
  </si>
  <si>
    <t>ОРАОНӨГ/202212037</t>
  </si>
  <si>
    <t xml:space="preserve">Их залуу баг, 15-р сургуулийн авто зогсоолоос 23-р цэцэрлэгийн хажуугийн авто замтай холбох </t>
  </si>
  <si>
    <t>ОРАОНӨГ/202212038</t>
  </si>
  <si>
    <t>Эрдэнэ баг, Туулын хэсэг АТП-60 дэд станцын модон тулгуурыг төмөр бетонон тулгуураар сольж, шинээр 0.4 кВ-ын цахилгаан дамжуулах агаарын шугам барих</t>
  </si>
  <si>
    <t>ОРАОНӨГ/202212039</t>
  </si>
  <si>
    <t>Эрдэнэ багийн Туул, Чингэлийн хэсэгт гэрэлтүүлэг хийх</t>
  </si>
  <si>
    <t>ОРАОНӨГ/202212040</t>
  </si>
  <si>
    <t>Эрдэнэ баг, Чингэлийн хэсэгт худаг барих /1ш/</t>
  </si>
  <si>
    <t>ОРАОНӨГ/202212041</t>
  </si>
  <si>
    <t>Яргуйт баг, АТП-449-ийн урд 6/0.4 кВ-ын 160 кВА дэд станц, 6/0.4 кВ-ын 4 гаргалгаатай ЦДАШ барих</t>
  </si>
  <si>
    <t>ОРАОНӨГ/202212042</t>
  </si>
  <si>
    <t>Яргуйт баг, АТП-428-ийн урд 6/0.4 кВ-ын 160 кВА дэд станц, 6/0.4 кВ-ын ЦДАШ барих</t>
  </si>
  <si>
    <t>ОРАОНӨГ/202212043</t>
  </si>
  <si>
    <t>Яргуйт баг, Хөтөл, Овоот, хэсэгт худаг барих</t>
  </si>
  <si>
    <t>ОРАОНӨГ/202212044</t>
  </si>
  <si>
    <t>Эрдэнэт цэцэрлэгт хүрээлэнгийн камержуулалт</t>
  </si>
  <si>
    <t>ОРАОНӨГ/202212045</t>
  </si>
  <si>
    <t>БОЭТ-ийн гадна цахилгаан кабель шугамыг шинэчлэх засварын ажил</t>
  </si>
  <si>
    <t>ОРАОНӨГ/202212046</t>
  </si>
  <si>
    <t>БОЭТ-н гадна Инженерийн шугам сүлжээний засвар</t>
  </si>
  <si>
    <t>ОРАОНӨГ/202212047</t>
  </si>
  <si>
    <t>БОЭТ-ийн цогцос хадгалах байрны өргөтгөл</t>
  </si>
  <si>
    <t>ОРАОНӨГ/202212048</t>
  </si>
  <si>
    <t>БОЭТ-ийн амбулаторын засвар</t>
  </si>
  <si>
    <t>ОРАОНӨГ/202212049</t>
  </si>
  <si>
    <t>Захиргааны 1-р байрны хэсэгчилсэн засвар</t>
  </si>
  <si>
    <t>ОРАОНӨГ/202212050</t>
  </si>
  <si>
    <t>Аймгийн ИТХ-ын заалны болон "Нэг цонх"-ны үйлчилгээний байрны өргөтгөл</t>
  </si>
  <si>
    <t>ОРАОНӨГ/202212051</t>
  </si>
  <si>
    <t>Цагдаагийн газрын сантехникийн засвар</t>
  </si>
  <si>
    <t>ОРАОНӨГ/202212052</t>
  </si>
  <si>
    <t>Онцгой байдлын газрын авто гражийн өргөтгөл, цамхаг барих</t>
  </si>
  <si>
    <t>ОРАОНӨГ/202212053</t>
  </si>
  <si>
    <t>Татварын хэлтэс, хаалга, цонх, гадна фасад болон дээврийн засварын ажил</t>
  </si>
  <si>
    <t>ОРАОНӨГ/202212054</t>
  </si>
  <si>
    <t>Гэр хорооллын газрыг дахин төлөвлөн барилгажуулах ажлын хүрээнд Цагаанчулуут багийн 49-53-р гудамжны хэсэгт УДДТ барих</t>
  </si>
  <si>
    <t>ОРАОНӨГ/202212055</t>
  </si>
  <si>
    <t>Жаргалант суманд ногооны зоорь барих</t>
  </si>
  <si>
    <t>ОРАОНӨГ/202212056</t>
  </si>
  <si>
    <t>ДХ-1-с УДДТ "Рашаант-1" хүртлэх дулааны шугам /Орон сууц төсөл/</t>
  </si>
  <si>
    <t>ОРАОНӨГ/202212057</t>
  </si>
  <si>
    <t>Зэст баг, биеийн тамир, чийрэгжүүлэлтийн спорт заал барих</t>
  </si>
  <si>
    <t>ОРАОНӨГ/202212058</t>
  </si>
  <si>
    <t>АЗДТГ-ын автомашины урсгал засвар</t>
  </si>
  <si>
    <t>Зөвлөхөөс бусад үйлчилгээ</t>
  </si>
  <si>
    <t>ОРАОНӨГ/202212059</t>
  </si>
  <si>
    <t xml:space="preserve">Зарим багуудад тохижилтын ажил хийх </t>
  </si>
  <si>
    <t>ОРАОНӨГ/202212060</t>
  </si>
  <si>
    <t>"Цахим Эрдэнэт-1" төсөл хэрэгжүүлэх</t>
  </si>
  <si>
    <t>ХҮА</t>
  </si>
  <si>
    <t>ОРАОНӨГ/202212061</t>
  </si>
  <si>
    <t xml:space="preserve"> "Цахим эрдэнэт-1" хөтөлбөрийн хүрээнд "Дижитал дэд бүтэц " ТЭЗҮ боловсруулах</t>
  </si>
  <si>
    <t>ХҮБҮА</t>
  </si>
  <si>
    <t>ОРАОНӨГ/202212062</t>
  </si>
  <si>
    <t xml:space="preserve"> "Цахим эрдэнэт-1" хөтөлбөрийн хүрээнд Хөрөнгө оруулалтын ажлын мэдээллийг иргэдэд мэдээлэх программ хийлгэх</t>
  </si>
  <si>
    <t>ОРАОНӨГ/202212063</t>
  </si>
  <si>
    <t xml:space="preserve"> "Цахим эрдэнэт-1" хөтөлбөрийн хүрээнд Иргэдийн өргөдөл гомдол, үүрэг даалгаврын биелэлтийг цахимаар хянах нээлттэй программ хангамж хийлгэх, и-оффис системд холбох</t>
  </si>
  <si>
    <t>ОРАОНӨГ/202212064</t>
  </si>
  <si>
    <t xml:space="preserve"> "Цахим эрдэнэт-1" хөтөлбөрийн хүрээнд хөгжлийн бодлого төлөвлөлтийн программ хийлгэх, и-оффис системд холбох</t>
  </si>
  <si>
    <t>ОРАОНӨГ/202212065</t>
  </si>
  <si>
    <t>Орон нутгийн өмчит компани, үйлдвэрийн газруудын удирдлага зохион байгуулалт, үр ашгийг дээшлүүлэх, дүрмийг боловсруулах зөвлөх үйлчилгээний зардал</t>
  </si>
  <si>
    <t>ОРАОНӨГ/202212066</t>
  </si>
  <si>
    <t>Erdenet.mn цахим хуудас шинэчлэх</t>
  </si>
  <si>
    <t>ШХА</t>
  </si>
  <si>
    <t>ОРАОНӨГ/202212067</t>
  </si>
  <si>
    <t>Нийтийн тээврийн үйлчилгээнд автобус худалдан авах, парк шинэчлэлт хийх</t>
  </si>
  <si>
    <t>ОРАОНӨГ/202212068</t>
  </si>
  <si>
    <t>МШУТ-д камер суурьлуулах, засвар үйлчилгээ хийхэд шаардагдах тусгай зориулалтын автовишка худалдан авах</t>
  </si>
  <si>
    <t>ОРАОНӨГ/202212069</t>
  </si>
  <si>
    <t>Цахим төв байгуулахад шаардлагатай Киоск, ТҮЦ машин худалдан авах, суурилуулах зардал</t>
  </si>
  <si>
    <t>ОРАОНӨГ/202212070</t>
  </si>
  <si>
    <t>"Цахим Эрдэнэт" хөтөлбөрийн хүрээнд ЕБС-ууд, МСҮТ-үүдэд ухаалаг дэлгэц худалдан авах</t>
  </si>
  <si>
    <t>ОРАОНӨГ/202212071</t>
  </si>
  <si>
    <t xml:space="preserve">Суурьлагдсан байгаа хуучин камеруудыг солих, засварлахад зориулан камер, сэлбэг хэрэгсэл худалдан авах </t>
  </si>
  <si>
    <t>ОРАОНӨГ/202212153</t>
  </si>
  <si>
    <t>БТСГ-т өвлийн спортын хэрэгсэл худалдан авах</t>
  </si>
  <si>
    <t>ОРАОНӨГ/202212072</t>
  </si>
  <si>
    <t>Гэр бүлийн ордонд шаардлагатай тоног төхөөрөмж худалдан авах</t>
  </si>
  <si>
    <t>2022.03.01</t>
  </si>
  <si>
    <t>ОРАОНӨГ/202212073</t>
  </si>
  <si>
    <t>Аймгийн Музейд шаардлагатай тоног төхөөрөмж худалдан авах</t>
  </si>
  <si>
    <t>ОРАОНӨГ/202212074</t>
  </si>
  <si>
    <t>МХГ-т лабораторын тоног төхөөрөмж худалдан авах</t>
  </si>
  <si>
    <t>ОРАОНӨГ/202212075</t>
  </si>
  <si>
    <t>Мал эмнэлгийн нэгдсэн цахим системийг нэвтрүүлэх, үйлчилгээний чанар, хүртээмжийг сайжруулахад шаардлагатай тоног төхөөрөмж худалдан авах /таблет 10ш/</t>
  </si>
  <si>
    <t>ОРАОНӨГ/202212076</t>
  </si>
  <si>
    <t>Нийтлэг үйлчилгээний албанд шаардлагатай тоног төхөөрөмж худалдан авах</t>
  </si>
  <si>
    <t>ОРАОНӨГ/202212077</t>
  </si>
  <si>
    <t>Аялгуу соёлын төвд суурин компьютер худалдан авах</t>
  </si>
  <si>
    <t>ОРАОНӨГ/202212078</t>
  </si>
  <si>
    <t>Хөдөө аж ахуйн улсын ээлжит тооллогод шаардлагатай тоног төхөөрөмж худалдан авах</t>
  </si>
  <si>
    <t>ОРАОНӨГ/202212079</t>
  </si>
  <si>
    <t>Стандарт хэмжилзүйн хэлтэст шаардлагатай компьютер, тоног төхөөрөмж худалдан авах</t>
  </si>
  <si>
    <t>ОРАОНӨГ/202212080</t>
  </si>
  <si>
    <t>Төрийн албаны салбар зөвлөлд тусгай шалгалт зохион байгуулахад шаардлагатай компьютер, тоног төхөөрөмж худалдан авах</t>
  </si>
  <si>
    <t>ОРАОНӨГ/202212081</t>
  </si>
  <si>
    <t>Цахим архивын нэгжид шаардлагатай сервер, хатуу диск худалдан авах</t>
  </si>
  <si>
    <t>ОРАОНӨГ/202212082</t>
  </si>
  <si>
    <t>Татварын хэлтэст шаардлагатай компьютер, тоног төхөөрөмж худалдан авах</t>
  </si>
  <si>
    <t>ОРАОНӨГ/202212083</t>
  </si>
  <si>
    <t>АЗДТГ-т ухаалаг дэлгэц худалдан авах</t>
  </si>
  <si>
    <t>ОРАОНӨГ/202212084</t>
  </si>
  <si>
    <t>АЗДТГ-ын ажилтнуудад шаардлагатай компьютер, тоног төхөөрөмж худалдан авах</t>
  </si>
  <si>
    <t>ОРАОНӨГ/202212085</t>
  </si>
  <si>
    <t>АЗДТГ-ын дотоод сүлжээг шинэчлэх утас кабель, төхөөрөмж худалдан авах</t>
  </si>
  <si>
    <t>ОРАОНӨГ/202212086</t>
  </si>
  <si>
    <t>Аймгийн ЗДТГ-ын ажилтнуудын одоо ашиглаж байгаа 71 хуучин компьютеруудын хурд нэмэгдүүлэхээр SSD нэмэлтээр худалдан авах</t>
  </si>
  <si>
    <t>ОРАОНӨГ/202212087</t>
  </si>
  <si>
    <t>Хурал зөвлөгөөний тэмдэглэлийг цахимжуулахад шаардлагатай CHIMEE аппликейшн худалдан авах /150 цаг/</t>
  </si>
  <si>
    <t>ОРАОНӨГ/202212088</t>
  </si>
  <si>
    <t>ХББЗА-нд шаардлагатай техник хэрэгсэл худалдан авах</t>
  </si>
  <si>
    <t>ОРАОНӨГ/202212089</t>
  </si>
  <si>
    <t>ХЗА-нд шаардлагатай техник, тоног төхөөрөмж худалдан авах</t>
  </si>
  <si>
    <t>ОРАОНӨГ/202212090</t>
  </si>
  <si>
    <t>ХЗА-нд шаардлагатай компьютер хэрэгсэл худалдан авах</t>
  </si>
  <si>
    <t>ОРАОНӨГ/202212091</t>
  </si>
  <si>
    <t>ХХААГ-т шаардлагатай компьютер, тоног төхөөрөмж худалдан авах</t>
  </si>
  <si>
    <t>ОРАОНӨГ/202212092</t>
  </si>
  <si>
    <t>“Өрхийн тариалалтыг дэмжих” дэд хөтөлбөрийг хэрэгжүүлэхэд шаардлагатай үр худалдан авах</t>
  </si>
  <si>
    <t>ОРАОНӨГ/202212093</t>
  </si>
  <si>
    <t xml:space="preserve">Бог малын хээлтүүлэгч худалдан авах, өсвөр хээлтүүлэгчийг сонгох, нөхөн тавих, </t>
  </si>
  <si>
    <t>ОРАОНӨГ/202212094</t>
  </si>
  <si>
    <t>Мал аж ахуйн салбарын өвөлжилтийн бэлтгэлийг бүрэн хангуулах, аймгийн аюулгүйн нөөцийн өвс, тэжээлийг бүрдүүлэх.</t>
  </si>
  <si>
    <t>ОРАОНӨГ/202212095</t>
  </si>
  <si>
    <t>ШША-нд шарил зөөх тусгай зориулалтын автомашин худалдан авах</t>
  </si>
  <si>
    <t>ОРАОНӨГ/202212096</t>
  </si>
  <si>
    <t>Мансууруулах, сэтгэцэд нөлөөт бодис илрүүлэх түргэвчилсэн тест худалдаж авах</t>
  </si>
  <si>
    <t>ОРАОНӨГ/202212097</t>
  </si>
  <si>
    <t xml:space="preserve">Цагдаагийн газарт хуягтлан хамгаалалттай пургон автомашин худалдан авах </t>
  </si>
  <si>
    <t>ОРАОНӨГ/202212098</t>
  </si>
  <si>
    <t>Шүүхийн шийдвэр гүйцэтгэх газрын үйлдвэрийн хэсэгт тоног төхөөрөмж худалдан авах</t>
  </si>
  <si>
    <t>ОРАОНӨГ/202212099</t>
  </si>
  <si>
    <t>Архивын баримтын бүртгэлийн ухаалаг тоологчийн соронзон чип худалдан авах</t>
  </si>
  <si>
    <t>2022.02.15</t>
  </si>
  <si>
    <t>ОРАОНӨГ/202212100</t>
  </si>
  <si>
    <t>Архивын баримтыг сэргээн засварлах лабораторид шаардлагатай тоног төхөөрөмж худалдан авах</t>
  </si>
  <si>
    <t>ОРАОНӨГ/202212101</t>
  </si>
  <si>
    <t xml:space="preserve">Хууль, эрх зүйн хэлтсийн албан хаагчдын үйл ажиллагаанд шаардлагатай техник хэрэгсэл худалдан авах </t>
  </si>
  <si>
    <t>ОРАОНӨГ/202212102</t>
  </si>
  <si>
    <t>Прокурорын байгууллагын ухаалаг архивын тоног төхөөрөмж худалдан авах</t>
  </si>
  <si>
    <t>ОРАОНӨГ/202212103</t>
  </si>
  <si>
    <t>Улсын бүртгэлийн хэлтэст архивын нягтруулсан шүүгээ худалдаж авах</t>
  </si>
  <si>
    <t>ОРАОНӨГ/202212104</t>
  </si>
  <si>
    <t>Зэвсэгт хүчний 110, 186 дугаар ангийн туслах аж ахуйд шаардлагатай техник хэрэгсэлд дэмжлэг үзүүлэх</t>
  </si>
  <si>
    <t>ОРАОНӨГ/202212105</t>
  </si>
  <si>
    <t>Аймгийн ЗДТГ-ын хүндэтгэл үзүүлэх зардал</t>
  </si>
  <si>
    <t>ОРАОНӨГ/202212106</t>
  </si>
  <si>
    <t>Аймгийн ИТХ-ын хүндэтгэл үзүүлэх зардал</t>
  </si>
  <si>
    <t>ОРАОНӨГ/202212107</t>
  </si>
  <si>
    <t>Гэр худалдан авах</t>
  </si>
  <si>
    <t>ОРАОНӨГ/202212108</t>
  </si>
  <si>
    <t>Рашаант багийн Ахмадын төвд чийрэгжүүлэлтийн тоног төхөөрөмж худалдан авах</t>
  </si>
  <si>
    <t>ОРАОНӨГ/202212109</t>
  </si>
  <si>
    <t xml:space="preserve">Хот тохижуулах газрын парк шинэчлэлт, тоног төхөөрөмж худалдан авах </t>
  </si>
  <si>
    <t>ОРАОНӨГ/202212110</t>
  </si>
  <si>
    <t>Технологи дамжуулах төвд тоног төхөөрөмж худалдан авах</t>
  </si>
  <si>
    <t>ОРАОНӨГ/202212111</t>
  </si>
  <si>
    <t xml:space="preserve">Рашаант баг, Камержуулалтыг гэр хорооллын цагдаагийн тасагтай холбох тоног төхөөрөмж, сэлбэг хэрэгсэл худалдан авах </t>
  </si>
  <si>
    <t>ОРАОНӨГ/202212112</t>
  </si>
  <si>
    <t>"Ногоон-Эрдэнэт" төслийн хүрээнд тарьц, суулгац, мод, худалдан авах</t>
  </si>
  <si>
    <t>ОРАОНӨГ/202212113</t>
  </si>
  <si>
    <t>Нийгмийн эрүүл мэндийн ноцтой байдлын үед шаардагдах нөөцийн хэрэгцээг тооцох, төлөвлөх, хяналт тавьж бэлэн байдлыг хангах, шуурхай дайчлах, хариу арга хэмжээг авах чадавх эрүүл мэндийн байгууллагын бүх түвшинд бэхжүүлэх,  эрүүл мэндийн ноцтой байдлын үед шаардагдах эм, эмнэлгийн хэрэгслийн нөөцийг орон нутгийн түвшинд бүрдүүлэхэд дэмжлэг үзүүлэх</t>
  </si>
  <si>
    <t>ОРАОНӨГ/202212114</t>
  </si>
  <si>
    <t>Тэгш боломж төслийн хүрээнд хөгжлийн бэрхшээлтэй хүүхдийг тээвэрлэх автобус худалдаж авах</t>
  </si>
  <si>
    <t>ОРАОНӨГ/202212115</t>
  </si>
  <si>
    <t>Тэгш боломж төслийн хүрээнд сургуулиудын хөгжлийн бэрхшээлтэй хүүхдийн хөгжлийг дэмжих төв байгуулахад шаардагдах тоног төхөөрөмж, техник хэрэгсэл худалдан авах</t>
  </si>
  <si>
    <t>ОРАОНӨГ/202212116</t>
  </si>
  <si>
    <t>Хүүхдийн хөгжил төслийн хүрээнд сургуулиудын биеийн тамир, технологи, урлагийн боловсрол олгох кабинет байгуулахад шаардагдах тоног төхөөрөмж, техник хэрэгсэл худалдан авах</t>
  </si>
  <si>
    <t>ОРАОНӨГ/202212117</t>
  </si>
  <si>
    <t>Эрдэнэтийн эрүүл хүүхэд төслийн хүрээнд хүүхдийн эрүүл мэндийг дэмжих төв байгуулахад шаардагдах, тоног төхөөрөмж техник хэрэгсэл худалдан авах</t>
  </si>
  <si>
    <t>ОРАОНӨГ/202212118</t>
  </si>
  <si>
    <t>"Ирээдүйн мэдээлэл технологийн иргэн" төслийн хүрээнд байгуулагдах төвд шаардлагатай тоног төхөөрөмж, техник хэрэгсэл худалдан авах</t>
  </si>
  <si>
    <t>ОРАОНӨГ/202212119</t>
  </si>
  <si>
    <t>Төрийн албаны салбар зөвлөлийн үйл ажиллагаанд шаардлагатай тоног төхөөрөмж худалдан авах</t>
  </si>
  <si>
    <t>ОРАОНӨГ/202212120</t>
  </si>
  <si>
    <t>Нярай хүүхдийн уушигны сурфактант тариагаар хангах</t>
  </si>
  <si>
    <t>ОРАОНӨГ/202212121</t>
  </si>
  <si>
    <t xml:space="preserve">Амьсгалын замын  халдварт өвчнөөс  урьдчилан сэргийлэх  бэлэн байдлыг хангахад шаардагдах тоног төхөөрөмж, техник хэрэгсэл худалдан авах </t>
  </si>
  <si>
    <t>ОРАОНӨГ/202212122</t>
  </si>
  <si>
    <t>Аймгийн онцгой комиссын албан хэрэгцээнд автомашин худалдан авах</t>
  </si>
  <si>
    <t>ОРАОНӨГ/202212123</t>
  </si>
  <si>
    <t>Төрийн сангийн үйл ажиллагааг цахимжуулах ажлын хүрээнд төсвийн байгууллагуудад шаардагдах компьютер тоног төхөөрөмж худалдан авах</t>
  </si>
  <si>
    <t>ОРАОНӨГ/202212124</t>
  </si>
  <si>
    <t xml:space="preserve">УДДТөв 2-7-ийн гадна ДХ-2 худгаас ДХ-4 худаг хоорондох дулаан цэвэр усны шугам худалдаж авах </t>
  </si>
  <si>
    <t>ОРАОНӨГ/202212125</t>
  </si>
  <si>
    <t>Цагдаагийн газарт техник худалдаж авах</t>
  </si>
  <si>
    <t>ОРАОНӨГ/202212126</t>
  </si>
  <si>
    <t xml:space="preserve">Орхон МСҮТ-ийн тогооч бэлтгэх сургалтын тоног төхөөрөмж худалдан авах </t>
  </si>
  <si>
    <t>ОРАОНӨГ/202212127</t>
  </si>
  <si>
    <t>Бүлэн хайлуулах эмчилгээг орон нутагт нутагшуулах</t>
  </si>
  <si>
    <t>ОРАОНӨГ/202212155</t>
  </si>
  <si>
    <t>Батлагдсан гурван байршлын хэсэгчилсэн ерөнхий төлөвлөгөөны зураг төсөл боловсруулах</t>
  </si>
  <si>
    <t>2022.02.10</t>
  </si>
  <si>
    <t>Орон нутгийн хөгжлийн сангийн хөрөнгө</t>
  </si>
  <si>
    <t>ОРАОНӨГ/202212128</t>
  </si>
  <si>
    <t>Орон сууц төслийн гадна КТП, ТП барих /260 айл/</t>
  </si>
  <si>
    <t>Байгаль хамгаалах сангийн хөрөнгө</t>
  </si>
  <si>
    <t>ОРАОНӨГ/202212129</t>
  </si>
  <si>
    <t>“Тэр бум мод” үндэсний хөдөлгөөний хүрээнд   Жаргалант суманд ойн зурвас байгуулах.</t>
  </si>
  <si>
    <t>ОРАОНӨГ/202212130</t>
  </si>
  <si>
    <t xml:space="preserve">Чимээгүй хотын зүүн хойд хэсэгт мод тарьж ногоон зурвас байгуулах. </t>
  </si>
  <si>
    <t>ОРАОНӨГ/202212131</t>
  </si>
  <si>
    <t>Чимээгүй хотын зүүн хойд хэсэгт шинээр байгуулах таримал ойн хамгаалалтын хашаа барих.</t>
  </si>
  <si>
    <t>ОРАОНӨГ/202212132</t>
  </si>
  <si>
    <t>Эрдэнэт хаалганы урд хэсэгт ногоон зурвас байгуулах.</t>
  </si>
  <si>
    <t>ОРАОНӨГ/202212133</t>
  </si>
  <si>
    <t>Ой, хээрийн түймрээс хамгаалах халз зурвас байгуулах.</t>
  </si>
  <si>
    <t>ОРАОНӨГ/202212134</t>
  </si>
  <si>
    <t>Стандартын шаардлага хангасан Эко ариун цэврийн байгууламжийн урамшуулал олгох.</t>
  </si>
  <si>
    <t>ОРАОНӨГ/202212135</t>
  </si>
  <si>
    <t>Эрдэнэт цэцэрлэгт хүрээлэнгийн урд Тарлан толгойд таримал ойн төгөл байгуулж, хамгаалж, арчилж, ургуулах.</t>
  </si>
  <si>
    <t>ОРАОНӨГ/202212136</t>
  </si>
  <si>
    <t>Эрдэнэт цэцэрлэгт хүрээлэнд шаардлагатай зүлэг тэгшлэгч худалдан авах /2 төрөл/</t>
  </si>
  <si>
    <t>ОРАОНӨГ/202212137</t>
  </si>
  <si>
    <t>Цэцэрлэгжүүлэлт ногоон байгууламж ОНӨГ-т техник хэрэгсэл авах /2ш/</t>
  </si>
  <si>
    <t>2022.02.20</t>
  </si>
  <si>
    <t>ОРАОНӨГ/202212138</t>
  </si>
  <si>
    <t>Жаргалант сумын хэмжээнд байгаль орчны эсрэг хууль бус үйл ажиллагаатай тэмцэх техник хэрэгслээр хангах</t>
  </si>
  <si>
    <t>ОРАОНӨГ/202212139</t>
  </si>
  <si>
    <t>Байгаль орчны багц хуулиудын хэрэгжилтийг хангах, хяналт шалгалт явуулах техник хэрэгсэл худалдан авах.</t>
  </si>
  <si>
    <t>ОРАОНӨГ/202212140</t>
  </si>
  <si>
    <t>Байгаль орчны хяналтын улсын байцаагч, байгаль хамгаалагчдын дүрэмт хувцсыг сайжруулах</t>
  </si>
  <si>
    <t>ОРАОНӨГ/202212141</t>
  </si>
  <si>
    <t>Усалгааны системтэй 6х20 хэмжээтэй хүлэмж</t>
  </si>
  <si>
    <t>ОРАОНӨГ/202212142</t>
  </si>
  <si>
    <t>Модны 3 төрлийн бортого худалдан авах</t>
  </si>
  <si>
    <t>ОРАОНӨГ/202212143</t>
  </si>
  <si>
    <t>Албан хаагчдын ажиллах нөхцөлийг сайжруулах “Ухаалаг ногоон ажлын байр” төсөл хэрэгжүүлэх</t>
  </si>
  <si>
    <t>ОРАОНӨГ/202212152</t>
  </si>
  <si>
    <t>Газрын доорх усны горимын өөрчлөлтөд хяналт тавих зориулалт бүхий цооногийг  тоноглон улсын сүлжээнд холбож, автоматжуулах.</t>
  </si>
  <si>
    <t>Авто замын сангийн хөрөнгө</t>
  </si>
  <si>
    <t>ОРАОНӨГ/202212145</t>
  </si>
  <si>
    <t xml:space="preserve">Рашаант баг, Цагаанчулуут, Уртын гол багийн 3 замын уулзварт  авто замын хурд сааруулагч, туузан хашлага хийх </t>
  </si>
  <si>
    <t>ОРАОНӨГ/202212148</t>
  </si>
  <si>
    <t xml:space="preserve">А1001 авто замын 1 байршилд гэрлэн дохио хийх </t>
  </si>
  <si>
    <t>ОРАОНӨГ/202212151</t>
  </si>
  <si>
    <t>Эрх чөлөөний өргөн чөлөөний авто замын уулзварыг өргөтгөх ажил /0.4 км/</t>
  </si>
  <si>
    <t>ОРАОНӨГ/202212149</t>
  </si>
  <si>
    <t>Авто замын цэвэрлэгээний тусгай зориулалтын техник хэрэгсэл худалдан авах /3ш/</t>
  </si>
  <si>
    <t>Эрдэнэт сангийн хөрөнгө</t>
  </si>
  <si>
    <t>ОРАОНӨГ/202212150</t>
  </si>
  <si>
    <t>Жаргалант сумын уурын зуухны нүүрс худалдан авах</t>
  </si>
  <si>
    <t>Төрийн өмчийн барилгын тогтмол зардлын хөрөнгө</t>
  </si>
  <si>
    <t>ОРАОНӨГ/202212154</t>
  </si>
  <si>
    <t>22-р цэцэрлэг, 28-р цэцэрлэг, 17-р сургууль, 20-р сургуулийн нүүрс худалдан авах</t>
  </si>
  <si>
    <t>Нийт дүн</t>
  </si>
  <si>
    <r>
      <t>Тайлбар: НТШ -Нээлттэй тендер шалгаруулалтаар, ХА- Харьцуулалтын аргаар, ШХА-Шууд худалдан авах, ХҮА-Хосолмол үнэлгээний арга, ХҮБҮА-</t>
    </r>
    <r>
      <rPr>
        <sz val="10"/>
        <rFont val="Arial"/>
        <family val="2"/>
      </rPr>
      <t>Хосолмол үнэлгээний</t>
    </r>
    <r>
      <rPr>
        <b/>
        <sz val="10"/>
        <rFont val="Arial"/>
        <family val="2"/>
      </rPr>
      <t xml:space="preserve"> бага үнийн арга, ЗБҮ-Зөвлөхийн бус үйлчилгээ</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</si>
</sst>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_(* \(#,##0\);_(* &quot;-&quot;??_);_(@_)"/>
    <numFmt numFmtId="173" formatCode="_(* #,##0.0_);_(* \(#,##0.0\);_(* &quot;-&quot;??_);_(@_)"/>
    <numFmt numFmtId="174" formatCode="_(* #,##0.000_);_(* \(#,##0.000\);_(* &quot;-&quot;??_);_(@_)"/>
    <numFmt numFmtId="175" formatCode="#,##0.0"/>
    <numFmt numFmtId="176" formatCode="0.0"/>
    <numFmt numFmtId="177" formatCode="[$-409]dddd\,\ mmmm\ dd\,\ yyyy"/>
    <numFmt numFmtId="178" formatCode="[$-409]h:mm:ss\ AM/PM"/>
    <numFmt numFmtId="179" formatCode="0000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_(* #,##0.0_);_(* \(#,##0.0\);_(* &quot;-&quot;?_);_(@_)"/>
    <numFmt numFmtId="187" formatCode="#\ ##0"/>
    <numFmt numFmtId="188" formatCode="_(* #,##0.00_);_(* \(#,##0.00\);_(* &quot;-&quot;_);_(@_)"/>
    <numFmt numFmtId="189" formatCode="[$-409]dd\-mmm\-yy;@"/>
    <numFmt numFmtId="190" formatCode="m/d/yyyy;@"/>
    <numFmt numFmtId="191" formatCode="[$-F800]dddd\,\ mmmm\ dd\,\ yyyy"/>
    <numFmt numFmtId="192" formatCode="_-* #,##0.00_-;\-* #,##0.00_-;_-* &quot;-&quot;_-;_-@_-"/>
    <numFmt numFmtId="193" formatCode="#,###,###.0"/>
    <numFmt numFmtId="194" formatCode="_-* #,##0.00\ _₮_-;\-* #,##0.00\ _₮_-;_-* &quot;-&quot;??\ _₮_-;_-@_-"/>
  </numFmts>
  <fonts count="57">
    <font>
      <sz val="11"/>
      <color theme="1"/>
      <name val="Calibri"/>
      <family val="2"/>
    </font>
    <font>
      <sz val="11"/>
      <color indexed="8"/>
      <name val="Calibri"/>
      <family val="2"/>
    </font>
    <font>
      <sz val="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0"/>
      <color indexed="8"/>
      <name val="Arial"/>
      <family val="2"/>
    </font>
    <font>
      <b/>
      <sz val="8"/>
      <color indexed="8"/>
      <name val="Arial"/>
      <family val="2"/>
    </font>
    <font>
      <b/>
      <sz val="8"/>
      <name val="Arial"/>
      <family val="2"/>
    </font>
    <font>
      <b/>
      <sz val="8"/>
      <name val="Calibri"/>
      <family val="2"/>
    </font>
    <font>
      <i/>
      <sz val="8"/>
      <color indexed="8"/>
      <name val="Arial"/>
      <family val="2"/>
    </font>
    <font>
      <b/>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sz val="10"/>
      <color theme="1"/>
      <name val="Arial"/>
      <family val="2"/>
    </font>
    <font>
      <b/>
      <sz val="8"/>
      <color theme="1"/>
      <name val="Arial"/>
      <family val="2"/>
    </font>
    <font>
      <i/>
      <sz val="8"/>
      <color rgb="FF000000"/>
      <name val="Arial"/>
      <family val="2"/>
    </font>
    <font>
      <sz val="8"/>
      <color rgb="FF00000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Font="1" applyAlignment="1">
      <alignment/>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0" borderId="0" xfId="0" applyFont="1" applyAlignment="1">
      <alignment vertical="center" wrapText="1"/>
    </xf>
    <xf numFmtId="0" fontId="51" fillId="0" borderId="0" xfId="0" applyFont="1" applyAlignment="1">
      <alignment horizontal="center" vertical="center" wrapText="1"/>
    </xf>
    <xf numFmtId="0" fontId="52" fillId="0" borderId="0" xfId="0" applyFont="1" applyAlignment="1">
      <alignment horizontal="left" vertical="center"/>
    </xf>
    <xf numFmtId="0" fontId="53" fillId="0" borderId="0" xfId="0" applyFont="1" applyAlignment="1">
      <alignment horizontal="center" vertical="center" wrapText="1"/>
    </xf>
    <xf numFmtId="43" fontId="51" fillId="33" borderId="0" xfId="42" applyFont="1" applyFill="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right" vertical="center" wrapText="1"/>
    </xf>
    <xf numFmtId="0" fontId="27" fillId="0" borderId="10" xfId="0" applyFont="1" applyBorder="1" applyAlignment="1">
      <alignment horizontal="center" vertical="center" wrapText="1"/>
    </xf>
    <xf numFmtId="0" fontId="28" fillId="0" borderId="10" xfId="65" applyFont="1" applyBorder="1" applyAlignment="1" applyProtection="1">
      <alignment horizontal="center" vertical="center" wrapText="1"/>
      <protection/>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0" fillId="0" borderId="10" xfId="0" applyFont="1" applyBorder="1" applyAlignment="1">
      <alignment horizontal="left" vertical="center" wrapText="1"/>
    </xf>
    <xf numFmtId="193" fontId="2" fillId="33" borderId="10" xfId="42" applyNumberFormat="1" applyFont="1" applyFill="1" applyBorder="1" applyAlignment="1">
      <alignment horizontal="right" vertical="center" wrapText="1"/>
    </xf>
    <xf numFmtId="0" fontId="55" fillId="0" borderId="12"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193" fontId="27" fillId="33" borderId="10" xfId="42" applyNumberFormat="1" applyFont="1" applyFill="1" applyBorder="1" applyAlignment="1">
      <alignment horizontal="righ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193" fontId="2" fillId="33" borderId="10" xfId="0" applyNumberFormat="1" applyFont="1" applyFill="1" applyBorder="1" applyAlignment="1">
      <alignment vertical="center"/>
    </xf>
    <xf numFmtId="193" fontId="2" fillId="33" borderId="10" xfId="42" applyNumberFormat="1" applyFont="1" applyFill="1" applyBorder="1" applyAlignment="1">
      <alignment horizontal="right" vertical="center"/>
    </xf>
    <xf numFmtId="0" fontId="2" fillId="33" borderId="10" xfId="71" applyFont="1" applyFill="1" applyBorder="1" applyAlignment="1">
      <alignment horizontal="left" vertical="center" wrapText="1"/>
      <protection/>
    </xf>
    <xf numFmtId="193" fontId="2" fillId="33" borderId="10" xfId="47" applyNumberFormat="1" applyFont="1" applyFill="1" applyBorder="1" applyAlignment="1">
      <alignment horizontal="right" vertical="center"/>
    </xf>
    <xf numFmtId="193" fontId="2" fillId="33" borderId="10" xfId="0" applyNumberFormat="1" applyFont="1" applyFill="1" applyBorder="1" applyAlignment="1">
      <alignment horizontal="right" vertical="center"/>
    </xf>
    <xf numFmtId="193" fontId="2" fillId="33" borderId="10" xfId="46" applyNumberFormat="1" applyFont="1" applyFill="1" applyBorder="1" applyAlignment="1">
      <alignment horizontal="right" vertical="center"/>
    </xf>
    <xf numFmtId="193" fontId="2" fillId="33" borderId="10" xfId="0" applyNumberFormat="1" applyFont="1" applyFill="1" applyBorder="1" applyAlignment="1">
      <alignment horizontal="right" vertical="center" wrapText="1"/>
    </xf>
    <xf numFmtId="193" fontId="2" fillId="33" borderId="10" xfId="0" applyNumberFormat="1" applyFont="1" applyFill="1" applyBorder="1" applyAlignment="1">
      <alignment vertical="center" wrapText="1"/>
    </xf>
    <xf numFmtId="193" fontId="2" fillId="33" borderId="10" xfId="47" applyNumberFormat="1" applyFont="1" applyFill="1" applyBorder="1" applyAlignment="1">
      <alignment horizontal="right" vertical="center" wrapText="1"/>
    </xf>
    <xf numFmtId="193" fontId="50" fillId="33" borderId="0" xfId="0" applyNumberFormat="1" applyFont="1" applyFill="1" applyAlignment="1">
      <alignment vertical="center" wrapText="1"/>
    </xf>
    <xf numFmtId="0" fontId="50" fillId="33" borderId="0" xfId="0" applyFont="1" applyFill="1" applyAlignment="1">
      <alignment vertical="center" wrapText="1"/>
    </xf>
    <xf numFmtId="0" fontId="2" fillId="33" borderId="10" xfId="0" applyFont="1" applyFill="1" applyBorder="1" applyAlignment="1">
      <alignment horizontal="left" vertical="center" wrapText="1"/>
    </xf>
    <xf numFmtId="173" fontId="2" fillId="33" borderId="10" xfId="42" applyNumberFormat="1" applyFont="1" applyFill="1" applyBorder="1" applyAlignment="1">
      <alignment vertical="center"/>
    </xf>
    <xf numFmtId="0" fontId="2" fillId="33" borderId="10" xfId="0" applyFont="1" applyFill="1" applyBorder="1" applyAlignment="1">
      <alignment vertical="center" wrapText="1"/>
    </xf>
    <xf numFmtId="0" fontId="2" fillId="33" borderId="11" xfId="0" applyFont="1" applyFill="1" applyBorder="1" applyAlignment="1">
      <alignment horizontal="left" vertical="center" wrapText="1"/>
    </xf>
    <xf numFmtId="173" fontId="2" fillId="33" borderId="10" xfId="42" applyNumberFormat="1" applyFont="1" applyFill="1" applyBorder="1" applyAlignment="1">
      <alignment horizontal="right" vertical="center"/>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55" fillId="0" borderId="10" xfId="0" applyFont="1" applyBorder="1" applyAlignment="1">
      <alignment vertical="center" wrapText="1"/>
    </xf>
    <xf numFmtId="43" fontId="56" fillId="0" borderId="10" xfId="42" applyFont="1" applyBorder="1" applyAlignment="1">
      <alignment vertical="center" wrapText="1"/>
    </xf>
    <xf numFmtId="193" fontId="50" fillId="0" borderId="0" xfId="0" applyNumberFormat="1" applyFont="1" applyAlignment="1">
      <alignment vertical="center" wrapText="1"/>
    </xf>
    <xf numFmtId="193" fontId="50" fillId="0" borderId="10" xfId="42" applyNumberFormat="1" applyFont="1" applyFill="1" applyBorder="1" applyAlignment="1">
      <alignment horizontal="right" vertical="center" wrapText="1"/>
    </xf>
    <xf numFmtId="193" fontId="56" fillId="0" borderId="10" xfId="0" applyNumberFormat="1" applyFont="1" applyBorder="1" applyAlignment="1">
      <alignment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0" fillId="0" borderId="10" xfId="0" applyFont="1" applyBorder="1" applyAlignment="1">
      <alignment horizontal="justify" vertical="center" wrapText="1"/>
    </xf>
    <xf numFmtId="173" fontId="2" fillId="0" borderId="10" xfId="42" applyNumberFormat="1" applyFont="1" applyFill="1" applyBorder="1" applyAlignment="1">
      <alignment horizontal="center" vertical="center" wrapText="1"/>
    </xf>
    <xf numFmtId="173" fontId="50" fillId="0" borderId="10" xfId="0" applyNumberFormat="1" applyFont="1" applyBorder="1" applyAlignment="1">
      <alignment horizontal="center" vertical="center" wrapText="1"/>
    </xf>
    <xf numFmtId="0" fontId="50" fillId="34" borderId="10" xfId="0" applyFont="1" applyFill="1" applyBorder="1" applyAlignment="1">
      <alignment horizontal="justify" vertical="center" wrapText="1"/>
    </xf>
    <xf numFmtId="0" fontId="50" fillId="33" borderId="10" xfId="0" applyFont="1" applyFill="1" applyBorder="1" applyAlignment="1">
      <alignment horizontal="left" vertical="center" wrapText="1"/>
    </xf>
    <xf numFmtId="173" fontId="2" fillId="33" borderId="10" xfId="42" applyNumberFormat="1" applyFont="1" applyFill="1" applyBorder="1" applyAlignment="1">
      <alignment horizontal="center" vertical="center" wrapText="1"/>
    </xf>
    <xf numFmtId="0" fontId="50" fillId="0" borderId="10" xfId="0" applyFont="1" applyBorder="1" applyAlignment="1">
      <alignment wrapText="1"/>
    </xf>
    <xf numFmtId="0" fontId="50" fillId="33" borderId="10" xfId="0" applyFont="1" applyFill="1" applyBorder="1" applyAlignment="1">
      <alignment horizontal="justify" vertical="center" wrapText="1"/>
    </xf>
    <xf numFmtId="173" fontId="50" fillId="33" borderId="10" xfId="0" applyNumberFormat="1" applyFont="1" applyFill="1" applyBorder="1" applyAlignment="1">
      <alignment horizontal="center" vertical="center" wrapText="1"/>
    </xf>
    <xf numFmtId="173" fontId="27" fillId="33" borderId="10" xfId="42" applyNumberFormat="1" applyFont="1" applyFill="1" applyBorder="1" applyAlignment="1">
      <alignment horizontal="center" vertical="center" wrapText="1"/>
    </xf>
    <xf numFmtId="193" fontId="50" fillId="0" borderId="10" xfId="42" applyNumberFormat="1" applyFont="1" applyFill="1" applyBorder="1" applyAlignment="1">
      <alignment horizontal="right" vertical="center"/>
    </xf>
    <xf numFmtId="193" fontId="50" fillId="0" borderId="10" xfId="0" applyNumberFormat="1" applyFont="1" applyBorder="1" applyAlignment="1">
      <alignment vertical="center"/>
    </xf>
    <xf numFmtId="173" fontId="27" fillId="33" borderId="11" xfId="42" applyNumberFormat="1" applyFont="1" applyFill="1" applyBorder="1" applyAlignment="1">
      <alignment horizontal="center" vertical="center" wrapText="1"/>
    </xf>
    <xf numFmtId="43" fontId="50" fillId="0" borderId="11" xfId="42" applyFont="1" applyBorder="1" applyAlignment="1">
      <alignment horizontal="left" vertical="center" wrapText="1"/>
    </xf>
    <xf numFmtId="173" fontId="50" fillId="0" borderId="11" xfId="42" applyNumberFormat="1" applyFont="1" applyBorder="1" applyAlignment="1">
      <alignment vertical="center" wrapText="1"/>
    </xf>
    <xf numFmtId="173" fontId="50" fillId="33" borderId="10" xfId="42" applyNumberFormat="1" applyFont="1" applyFill="1" applyBorder="1" applyAlignment="1">
      <alignment vertical="center"/>
    </xf>
    <xf numFmtId="0" fontId="30" fillId="0" borderId="0" xfId="0" applyFont="1" applyAlignment="1">
      <alignment horizontal="center" vertical="center" wrapText="1"/>
    </xf>
    <xf numFmtId="0" fontId="50" fillId="0" borderId="0" xfId="0" applyFont="1" applyAlignment="1">
      <alignment horizontal="left" vertical="center" wrapText="1"/>
    </xf>
    <xf numFmtId="43" fontId="2" fillId="33" borderId="0" xfId="42" applyFont="1" applyFill="1" applyAlignment="1">
      <alignment horizontal="center" vertical="center" wrapText="1"/>
    </xf>
    <xf numFmtId="43" fontId="50" fillId="33" borderId="0" xfId="42" applyFont="1" applyFill="1" applyAlignment="1">
      <alignment horizontal="center" vertical="center" wrapText="1"/>
    </xf>
    <xf numFmtId="4" fontId="50" fillId="0" borderId="0" xfId="0" applyNumberFormat="1" applyFont="1" applyAlignment="1">
      <alignment horizontal="righ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12" xfId="45"/>
    <cellStyle name="Comma 2 2" xfId="46"/>
    <cellStyle name="Comma 2 3" xfId="47"/>
    <cellStyle name="Comma 2 4" xfId="48"/>
    <cellStyle name="Comma 2 5" xfId="49"/>
    <cellStyle name="Comma 2 6" xfId="50"/>
    <cellStyle name="Comma 3" xfId="51"/>
    <cellStyle name="Comma 3 2" xfId="52"/>
    <cellStyle name="Comma 4" xfId="53"/>
    <cellStyle name="Comma 5" xfId="54"/>
    <cellStyle name="Comma 6"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Input" xfId="67"/>
    <cellStyle name="Linked Cell" xfId="68"/>
    <cellStyle name="Neutral" xfId="69"/>
    <cellStyle name="Normal 2" xfId="70"/>
    <cellStyle name="Normal 2 2" xfId="71"/>
    <cellStyle name="Normal 2 2 2" xfId="72"/>
    <cellStyle name="Normal 2 3" xfId="73"/>
    <cellStyle name="Normal 3" xfId="74"/>
    <cellStyle name="Normal 3 2" xfId="75"/>
    <cellStyle name="Normal 4" xfId="76"/>
    <cellStyle name="Normal 5" xfId="77"/>
    <cellStyle name="Normal 6"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3"/>
  <sheetViews>
    <sheetView tabSelected="1" zoomScalePageLayoutView="0" workbookViewId="0" topLeftCell="A97">
      <selection activeCell="C41" sqref="C41"/>
    </sheetView>
  </sheetViews>
  <sheetFormatPr defaultColWidth="9.140625" defaultRowHeight="15"/>
  <cols>
    <col min="1" max="1" width="3.421875" style="1" customWidth="1"/>
    <col min="2" max="2" width="12.7109375" style="69" customWidth="1"/>
    <col min="3" max="3" width="44.7109375" style="70" customWidth="1"/>
    <col min="4" max="4" width="12.00390625" style="71" customWidth="1"/>
    <col min="5" max="5" width="14.140625" style="71" customWidth="1"/>
    <col min="6" max="6" width="14.140625" style="72" customWidth="1"/>
    <col min="7" max="7" width="10.8515625" style="1" customWidth="1"/>
    <col min="8" max="8" width="9.8515625" style="1" customWidth="1"/>
    <col min="9" max="9" width="9.421875" style="1" customWidth="1"/>
    <col min="10" max="10" width="10.00390625" style="4" bestFit="1" customWidth="1"/>
    <col min="11" max="16384" width="9.140625" style="4" customWidth="1"/>
  </cols>
  <sheetData>
    <row r="1" spans="1:9" ht="18" customHeight="1">
      <c r="A1" s="5" t="s">
        <v>1</v>
      </c>
      <c r="B1" s="5"/>
      <c r="C1" s="5"/>
      <c r="D1" s="5"/>
      <c r="E1" s="5"/>
      <c r="F1" s="5"/>
      <c r="G1" s="5"/>
      <c r="H1" s="5"/>
      <c r="I1" s="5"/>
    </row>
    <row r="2" spans="1:9" ht="14.25" customHeight="1">
      <c r="A2" s="6" t="s">
        <v>2</v>
      </c>
      <c r="B2" s="7"/>
      <c r="C2" s="8"/>
      <c r="D2" s="8"/>
      <c r="E2" s="8"/>
      <c r="F2" s="9"/>
      <c r="G2" s="9"/>
      <c r="H2" s="9"/>
      <c r="I2" s="10" t="s">
        <v>3</v>
      </c>
    </row>
    <row r="3" spans="1:9" ht="67.5">
      <c r="A3" s="11" t="s">
        <v>4</v>
      </c>
      <c r="B3" s="12" t="s">
        <v>5</v>
      </c>
      <c r="C3" s="12" t="s">
        <v>6</v>
      </c>
      <c r="D3" s="11" t="s">
        <v>7</v>
      </c>
      <c r="E3" s="12" t="s">
        <v>8</v>
      </c>
      <c r="F3" s="11" t="s">
        <v>9</v>
      </c>
      <c r="G3" s="12" t="s">
        <v>10</v>
      </c>
      <c r="H3" s="11" t="s">
        <v>11</v>
      </c>
      <c r="I3" s="12" t="s">
        <v>12</v>
      </c>
    </row>
    <row r="4" spans="1:9" ht="11.25">
      <c r="A4" s="13">
        <v>1</v>
      </c>
      <c r="B4" s="13">
        <v>2</v>
      </c>
      <c r="C4" s="13">
        <v>3</v>
      </c>
      <c r="D4" s="13">
        <v>4</v>
      </c>
      <c r="E4" s="13">
        <v>5</v>
      </c>
      <c r="F4" s="13">
        <v>6</v>
      </c>
      <c r="G4" s="13">
        <v>7</v>
      </c>
      <c r="H4" s="13">
        <v>8</v>
      </c>
      <c r="I4" s="13">
        <v>9</v>
      </c>
    </row>
    <row r="5" spans="1:9" ht="11.25">
      <c r="A5" s="14"/>
      <c r="B5" s="13"/>
      <c r="C5" s="15" t="s">
        <v>13</v>
      </c>
      <c r="D5" s="13"/>
      <c r="E5" s="13"/>
      <c r="F5" s="13"/>
      <c r="G5" s="13"/>
      <c r="H5" s="13"/>
      <c r="I5" s="13"/>
    </row>
    <row r="6" spans="1:9" ht="22.5">
      <c r="A6" s="14">
        <v>1</v>
      </c>
      <c r="B6" s="16" t="s">
        <v>14</v>
      </c>
      <c r="C6" s="17" t="s">
        <v>15</v>
      </c>
      <c r="D6" s="14" t="s">
        <v>16</v>
      </c>
      <c r="E6" s="18">
        <v>5000000</v>
      </c>
      <c r="F6" s="18">
        <v>2000000</v>
      </c>
      <c r="G6" s="14" t="s">
        <v>0</v>
      </c>
      <c r="H6" s="14" t="s">
        <v>17</v>
      </c>
      <c r="I6" s="14"/>
    </row>
    <row r="7" spans="1:9" ht="22.5">
      <c r="A7" s="14">
        <v>2</v>
      </c>
      <c r="B7" s="16" t="s">
        <v>18</v>
      </c>
      <c r="C7" s="17" t="s">
        <v>19</v>
      </c>
      <c r="D7" s="14" t="s">
        <v>20</v>
      </c>
      <c r="E7" s="18">
        <v>200000</v>
      </c>
      <c r="F7" s="18">
        <v>200000</v>
      </c>
      <c r="G7" s="14" t="s">
        <v>0</v>
      </c>
      <c r="H7" s="14" t="s">
        <v>17</v>
      </c>
      <c r="I7" s="14"/>
    </row>
    <row r="8" spans="1:9" ht="33.75">
      <c r="A8" s="14">
        <v>3</v>
      </c>
      <c r="B8" s="16" t="s">
        <v>21</v>
      </c>
      <c r="C8" s="17" t="s">
        <v>22</v>
      </c>
      <c r="D8" s="14" t="s">
        <v>16</v>
      </c>
      <c r="E8" s="18">
        <v>1600000</v>
      </c>
      <c r="F8" s="18">
        <v>1600000</v>
      </c>
      <c r="G8" s="14" t="s">
        <v>0</v>
      </c>
      <c r="H8" s="14" t="s">
        <v>17</v>
      </c>
      <c r="I8" s="14"/>
    </row>
    <row r="9" spans="1:9" ht="33.75">
      <c r="A9" s="14">
        <v>4</v>
      </c>
      <c r="B9" s="16" t="s">
        <v>23</v>
      </c>
      <c r="C9" s="17" t="s">
        <v>24</v>
      </c>
      <c r="D9" s="14" t="s">
        <v>20</v>
      </c>
      <c r="E9" s="18">
        <v>3000000</v>
      </c>
      <c r="F9" s="18">
        <v>2000000</v>
      </c>
      <c r="G9" s="14" t="s">
        <v>0</v>
      </c>
      <c r="H9" s="14" t="s">
        <v>17</v>
      </c>
      <c r="I9" s="14"/>
    </row>
    <row r="10" spans="1:9" ht="22.5">
      <c r="A10" s="14">
        <v>5</v>
      </c>
      <c r="B10" s="19" t="s">
        <v>25</v>
      </c>
      <c r="C10" s="17" t="s">
        <v>26</v>
      </c>
      <c r="D10" s="14" t="s">
        <v>16</v>
      </c>
      <c r="E10" s="18">
        <v>8233100</v>
      </c>
      <c r="F10" s="18">
        <v>4000000</v>
      </c>
      <c r="G10" s="14" t="s">
        <v>0</v>
      </c>
      <c r="H10" s="14" t="s">
        <v>17</v>
      </c>
      <c r="I10" s="14"/>
    </row>
    <row r="11" spans="1:9" ht="22.5">
      <c r="A11" s="14">
        <v>6</v>
      </c>
      <c r="B11" s="19" t="s">
        <v>27</v>
      </c>
      <c r="C11" s="17" t="s">
        <v>28</v>
      </c>
      <c r="D11" s="14" t="s">
        <v>16</v>
      </c>
      <c r="E11" s="18">
        <v>7411700</v>
      </c>
      <c r="F11" s="18">
        <v>2000000</v>
      </c>
      <c r="G11" s="14" t="s">
        <v>0</v>
      </c>
      <c r="H11" s="14" t="s">
        <v>17</v>
      </c>
      <c r="I11" s="14"/>
    </row>
    <row r="12" spans="1:9" ht="22.5">
      <c r="A12" s="14">
        <v>7</v>
      </c>
      <c r="B12" s="19" t="s">
        <v>29</v>
      </c>
      <c r="C12" s="17" t="s">
        <v>30</v>
      </c>
      <c r="D12" s="14" t="s">
        <v>31</v>
      </c>
      <c r="E12" s="18">
        <v>5000000</v>
      </c>
      <c r="F12" s="18">
        <v>2500000</v>
      </c>
      <c r="G12" s="14" t="s">
        <v>0</v>
      </c>
      <c r="H12" s="14" t="s">
        <v>17</v>
      </c>
      <c r="I12" s="14"/>
    </row>
    <row r="13" spans="1:9" ht="22.5">
      <c r="A13" s="14">
        <v>8</v>
      </c>
      <c r="B13" s="19" t="s">
        <v>32</v>
      </c>
      <c r="C13" s="17" t="s">
        <v>33</v>
      </c>
      <c r="D13" s="14" t="s">
        <v>20</v>
      </c>
      <c r="E13" s="18">
        <v>800000</v>
      </c>
      <c r="F13" s="18">
        <v>800000</v>
      </c>
      <c r="G13" s="14" t="s">
        <v>0</v>
      </c>
      <c r="H13" s="14" t="s">
        <v>17</v>
      </c>
      <c r="I13" s="14"/>
    </row>
    <row r="14" spans="1:9" ht="22.5">
      <c r="A14" s="14">
        <v>9</v>
      </c>
      <c r="B14" s="19" t="s">
        <v>34</v>
      </c>
      <c r="C14" s="17" t="s">
        <v>35</v>
      </c>
      <c r="D14" s="14" t="s">
        <v>20</v>
      </c>
      <c r="E14" s="18">
        <v>2500000</v>
      </c>
      <c r="F14" s="18">
        <v>1000000</v>
      </c>
      <c r="G14" s="14" t="s">
        <v>0</v>
      </c>
      <c r="H14" s="14" t="s">
        <v>17</v>
      </c>
      <c r="I14" s="14"/>
    </row>
    <row r="15" spans="1:9" ht="22.5">
      <c r="A15" s="14">
        <v>10</v>
      </c>
      <c r="B15" s="19" t="s">
        <v>36</v>
      </c>
      <c r="C15" s="17" t="s">
        <v>37</v>
      </c>
      <c r="D15" s="14" t="s">
        <v>20</v>
      </c>
      <c r="E15" s="18">
        <v>200000</v>
      </c>
      <c r="F15" s="18">
        <v>200000</v>
      </c>
      <c r="G15" s="14" t="s">
        <v>0</v>
      </c>
      <c r="H15" s="14" t="s">
        <v>17</v>
      </c>
      <c r="I15" s="14"/>
    </row>
    <row r="16" spans="1:9" ht="22.5">
      <c r="A16" s="14">
        <v>11</v>
      </c>
      <c r="B16" s="19" t="s">
        <v>38</v>
      </c>
      <c r="C16" s="17" t="s">
        <v>39</v>
      </c>
      <c r="D16" s="14" t="s">
        <v>20</v>
      </c>
      <c r="E16" s="18">
        <v>200000</v>
      </c>
      <c r="F16" s="18">
        <v>200000</v>
      </c>
      <c r="G16" s="14" t="s">
        <v>0</v>
      </c>
      <c r="H16" s="14" t="s">
        <v>17</v>
      </c>
      <c r="I16" s="14"/>
    </row>
    <row r="17" spans="1:9" ht="11.25">
      <c r="A17" s="20" t="s">
        <v>40</v>
      </c>
      <c r="B17" s="21"/>
      <c r="C17" s="22"/>
      <c r="D17" s="14"/>
      <c r="E17" s="23">
        <f>SUM(E6:E16)</f>
        <v>34144800</v>
      </c>
      <c r="F17" s="23">
        <f>SUM(F6:F16)</f>
        <v>16500000</v>
      </c>
      <c r="G17" s="14"/>
      <c r="H17" s="14"/>
      <c r="I17" s="14"/>
    </row>
    <row r="18" spans="1:9" ht="11.25">
      <c r="A18" s="13"/>
      <c r="B18" s="13"/>
      <c r="C18" s="15" t="s">
        <v>41</v>
      </c>
      <c r="D18" s="13"/>
      <c r="E18" s="13"/>
      <c r="F18" s="13"/>
      <c r="G18" s="13"/>
      <c r="H18" s="13"/>
      <c r="I18" s="13"/>
    </row>
    <row r="19" spans="1:9" ht="22.5">
      <c r="A19" s="14">
        <v>12</v>
      </c>
      <c r="B19" s="24" t="s">
        <v>42</v>
      </c>
      <c r="C19" s="25" t="s">
        <v>43</v>
      </c>
      <c r="D19" s="14" t="s">
        <v>16</v>
      </c>
      <c r="E19" s="18">
        <v>2535500</v>
      </c>
      <c r="F19" s="18">
        <v>2535500</v>
      </c>
      <c r="G19" s="14" t="s">
        <v>0</v>
      </c>
      <c r="H19" s="14" t="s">
        <v>44</v>
      </c>
      <c r="I19" s="14"/>
    </row>
    <row r="20" spans="1:9" ht="22.5">
      <c r="A20" s="14">
        <v>13</v>
      </c>
      <c r="B20" s="24" t="s">
        <v>45</v>
      </c>
      <c r="C20" s="25" t="s">
        <v>46</v>
      </c>
      <c r="D20" s="14" t="s">
        <v>16</v>
      </c>
      <c r="E20" s="18">
        <v>540173.4</v>
      </c>
      <c r="F20" s="18">
        <v>540173.4</v>
      </c>
      <c r="G20" s="14" t="s">
        <v>0</v>
      </c>
      <c r="H20" s="14" t="s">
        <v>44</v>
      </c>
      <c r="I20" s="14"/>
    </row>
    <row r="21" spans="1:9" ht="33.75">
      <c r="A21" s="14">
        <v>14</v>
      </c>
      <c r="B21" s="24" t="s">
        <v>47</v>
      </c>
      <c r="C21" s="25" t="s">
        <v>48</v>
      </c>
      <c r="D21" s="14" t="s">
        <v>16</v>
      </c>
      <c r="E21" s="26">
        <v>405000</v>
      </c>
      <c r="F21" s="26">
        <v>405000</v>
      </c>
      <c r="G21" s="14" t="s">
        <v>0</v>
      </c>
      <c r="H21" s="14" t="s">
        <v>44</v>
      </c>
      <c r="I21" s="14"/>
    </row>
    <row r="22" spans="1:9" ht="22.5">
      <c r="A22" s="14">
        <v>15</v>
      </c>
      <c r="B22" s="24" t="s">
        <v>49</v>
      </c>
      <c r="C22" s="25" t="s">
        <v>50</v>
      </c>
      <c r="D22" s="14" t="s">
        <v>16</v>
      </c>
      <c r="E22" s="26">
        <v>2977000</v>
      </c>
      <c r="F22" s="26">
        <f>2977000-580000-43603.5-78839.4-2890.3</f>
        <v>2271666.8000000003</v>
      </c>
      <c r="G22" s="14" t="s">
        <v>0</v>
      </c>
      <c r="H22" s="14" t="s">
        <v>44</v>
      </c>
      <c r="I22" s="14"/>
    </row>
    <row r="23" spans="1:9" ht="22.5">
      <c r="A23" s="14">
        <v>16</v>
      </c>
      <c r="B23" s="24" t="s">
        <v>51</v>
      </c>
      <c r="C23" s="25" t="s">
        <v>52</v>
      </c>
      <c r="D23" s="14" t="s">
        <v>16</v>
      </c>
      <c r="E23" s="26">
        <v>450000</v>
      </c>
      <c r="F23" s="26">
        <v>450000</v>
      </c>
      <c r="G23" s="14" t="s">
        <v>0</v>
      </c>
      <c r="H23" s="14" t="s">
        <v>44</v>
      </c>
      <c r="I23" s="14"/>
    </row>
    <row r="24" spans="1:9" ht="22.5">
      <c r="A24" s="14">
        <v>17</v>
      </c>
      <c r="B24" s="24" t="s">
        <v>53</v>
      </c>
      <c r="C24" s="25" t="s">
        <v>54</v>
      </c>
      <c r="D24" s="14" t="s">
        <v>16</v>
      </c>
      <c r="E24" s="27">
        <v>1645062.6</v>
      </c>
      <c r="F24" s="27">
        <f>1645062.6-100000</f>
        <v>1545062.6</v>
      </c>
      <c r="G24" s="14" t="s">
        <v>0</v>
      </c>
      <c r="H24" s="14" t="s">
        <v>44</v>
      </c>
      <c r="I24" s="14"/>
    </row>
    <row r="25" spans="1:9" ht="22.5">
      <c r="A25" s="14">
        <v>18</v>
      </c>
      <c r="B25" s="24" t="s">
        <v>55</v>
      </c>
      <c r="C25" s="25" t="s">
        <v>56</v>
      </c>
      <c r="D25" s="14" t="s">
        <v>16</v>
      </c>
      <c r="E25" s="18">
        <v>396450</v>
      </c>
      <c r="F25" s="18">
        <v>396450</v>
      </c>
      <c r="G25" s="14" t="s">
        <v>0</v>
      </c>
      <c r="H25" s="14" t="s">
        <v>44</v>
      </c>
      <c r="I25" s="14"/>
    </row>
    <row r="26" spans="1:9" ht="22.5">
      <c r="A26" s="14">
        <v>19</v>
      </c>
      <c r="B26" s="24" t="s">
        <v>57</v>
      </c>
      <c r="C26" s="25" t="s">
        <v>58</v>
      </c>
      <c r="D26" s="14" t="s">
        <v>16</v>
      </c>
      <c r="E26" s="27">
        <v>46629</v>
      </c>
      <c r="F26" s="27">
        <v>46629</v>
      </c>
      <c r="G26" s="14" t="s">
        <v>59</v>
      </c>
      <c r="H26" s="14" t="s">
        <v>60</v>
      </c>
      <c r="I26" s="14" t="s">
        <v>61</v>
      </c>
    </row>
    <row r="27" spans="1:9" ht="22.5">
      <c r="A27" s="14">
        <v>20</v>
      </c>
      <c r="B27" s="24" t="s">
        <v>62</v>
      </c>
      <c r="C27" s="28" t="s">
        <v>63</v>
      </c>
      <c r="D27" s="14" t="s">
        <v>16</v>
      </c>
      <c r="E27" s="29">
        <v>201373.1</v>
      </c>
      <c r="F27" s="29">
        <v>160000</v>
      </c>
      <c r="G27" s="14" t="s">
        <v>0</v>
      </c>
      <c r="H27" s="14" t="s">
        <v>44</v>
      </c>
      <c r="I27" s="14"/>
    </row>
    <row r="28" spans="1:9" ht="22.5">
      <c r="A28" s="14">
        <v>21</v>
      </c>
      <c r="B28" s="24" t="s">
        <v>64</v>
      </c>
      <c r="C28" s="28" t="s">
        <v>65</v>
      </c>
      <c r="D28" s="14" t="s">
        <v>16</v>
      </c>
      <c r="E28" s="29">
        <v>57326.1</v>
      </c>
      <c r="F28" s="29">
        <v>57326.1</v>
      </c>
      <c r="G28" s="14" t="s">
        <v>59</v>
      </c>
      <c r="H28" s="14" t="s">
        <v>60</v>
      </c>
      <c r="I28" s="14" t="s">
        <v>61</v>
      </c>
    </row>
    <row r="29" spans="1:9" ht="22.5">
      <c r="A29" s="14">
        <v>22</v>
      </c>
      <c r="B29" s="24" t="s">
        <v>66</v>
      </c>
      <c r="C29" s="25" t="s">
        <v>67</v>
      </c>
      <c r="D29" s="14" t="s">
        <v>16</v>
      </c>
      <c r="E29" s="30">
        <v>80378.9</v>
      </c>
      <c r="F29" s="30">
        <v>80378.9</v>
      </c>
      <c r="G29" s="14" t="s">
        <v>59</v>
      </c>
      <c r="H29" s="14" t="s">
        <v>60</v>
      </c>
      <c r="I29" s="14" t="s">
        <v>61</v>
      </c>
    </row>
    <row r="30" spans="1:9" ht="22.5">
      <c r="A30" s="14">
        <v>23</v>
      </c>
      <c r="B30" s="24" t="s">
        <v>68</v>
      </c>
      <c r="C30" s="25" t="s">
        <v>69</v>
      </c>
      <c r="D30" s="14" t="s">
        <v>16</v>
      </c>
      <c r="E30" s="30">
        <v>96890.3</v>
      </c>
      <c r="F30" s="30">
        <v>96890.3</v>
      </c>
      <c r="G30" s="14" t="s">
        <v>59</v>
      </c>
      <c r="H30" s="14" t="s">
        <v>60</v>
      </c>
      <c r="I30" s="14" t="s">
        <v>61</v>
      </c>
    </row>
    <row r="31" spans="1:9" ht="22.5">
      <c r="A31" s="14">
        <v>24</v>
      </c>
      <c r="B31" s="24" t="s">
        <v>70</v>
      </c>
      <c r="C31" s="28" t="s">
        <v>71</v>
      </c>
      <c r="D31" s="14" t="s">
        <v>16</v>
      </c>
      <c r="E31" s="18">
        <v>147428.3</v>
      </c>
      <c r="F31" s="18">
        <v>147428.3</v>
      </c>
      <c r="G31" s="14" t="s">
        <v>0</v>
      </c>
      <c r="H31" s="14" t="s">
        <v>44</v>
      </c>
      <c r="I31" s="14"/>
    </row>
    <row r="32" spans="1:9" ht="22.5">
      <c r="A32" s="14">
        <v>25</v>
      </c>
      <c r="B32" s="24" t="s">
        <v>72</v>
      </c>
      <c r="C32" s="25" t="s">
        <v>73</v>
      </c>
      <c r="D32" s="14" t="s">
        <v>16</v>
      </c>
      <c r="E32" s="18">
        <v>585000</v>
      </c>
      <c r="F32" s="18">
        <v>585000</v>
      </c>
      <c r="G32" s="14" t="s">
        <v>0</v>
      </c>
      <c r="H32" s="14" t="s">
        <v>44</v>
      </c>
      <c r="I32" s="14"/>
    </row>
    <row r="33" spans="1:9" ht="22.5">
      <c r="A33" s="14">
        <v>26</v>
      </c>
      <c r="B33" s="24" t="s">
        <v>74</v>
      </c>
      <c r="C33" s="25" t="s">
        <v>75</v>
      </c>
      <c r="D33" s="14" t="s">
        <v>16</v>
      </c>
      <c r="E33" s="27">
        <v>67244</v>
      </c>
      <c r="F33" s="27">
        <v>67244</v>
      </c>
      <c r="G33" s="14" t="s">
        <v>59</v>
      </c>
      <c r="H33" s="14" t="s">
        <v>60</v>
      </c>
      <c r="I33" s="14" t="s">
        <v>61</v>
      </c>
    </row>
    <row r="34" spans="1:9" ht="22.5">
      <c r="A34" s="14">
        <v>27</v>
      </c>
      <c r="B34" s="24" t="s">
        <v>76</v>
      </c>
      <c r="C34" s="25" t="s">
        <v>77</v>
      </c>
      <c r="D34" s="14" t="s">
        <v>16</v>
      </c>
      <c r="E34" s="27">
        <v>200000</v>
      </c>
      <c r="F34" s="27">
        <v>200000</v>
      </c>
      <c r="G34" s="14" t="s">
        <v>0</v>
      </c>
      <c r="H34" s="14" t="s">
        <v>44</v>
      </c>
      <c r="I34" s="14"/>
    </row>
    <row r="35" spans="1:9" ht="22.5">
      <c r="A35" s="14">
        <v>28</v>
      </c>
      <c r="B35" s="24" t="s">
        <v>78</v>
      </c>
      <c r="C35" s="25" t="s">
        <v>79</v>
      </c>
      <c r="D35" s="14" t="s">
        <v>16</v>
      </c>
      <c r="E35" s="27">
        <v>150000</v>
      </c>
      <c r="F35" s="27">
        <v>150000</v>
      </c>
      <c r="G35" s="14" t="s">
        <v>0</v>
      </c>
      <c r="H35" s="14" t="s">
        <v>44</v>
      </c>
      <c r="I35" s="14"/>
    </row>
    <row r="36" spans="1:9" ht="22.5">
      <c r="A36" s="14">
        <v>29</v>
      </c>
      <c r="B36" s="24" t="s">
        <v>80</v>
      </c>
      <c r="C36" s="28" t="s">
        <v>81</v>
      </c>
      <c r="D36" s="14" t="s">
        <v>16</v>
      </c>
      <c r="E36" s="30">
        <v>76952</v>
      </c>
      <c r="F36" s="30">
        <v>76952</v>
      </c>
      <c r="G36" s="14" t="s">
        <v>59</v>
      </c>
      <c r="H36" s="14" t="s">
        <v>60</v>
      </c>
      <c r="I36" s="14" t="s">
        <v>61</v>
      </c>
    </row>
    <row r="37" spans="1:9" ht="22.5">
      <c r="A37" s="14">
        <v>30</v>
      </c>
      <c r="B37" s="24" t="s">
        <v>82</v>
      </c>
      <c r="C37" s="25" t="s">
        <v>83</v>
      </c>
      <c r="D37" s="14" t="s">
        <v>16</v>
      </c>
      <c r="E37" s="31">
        <v>176000</v>
      </c>
      <c r="F37" s="31">
        <v>176000</v>
      </c>
      <c r="G37" s="14" t="s">
        <v>0</v>
      </c>
      <c r="H37" s="14" t="s">
        <v>44</v>
      </c>
      <c r="I37" s="14"/>
    </row>
    <row r="38" spans="1:9" ht="22.5">
      <c r="A38" s="14">
        <v>31</v>
      </c>
      <c r="B38" s="24" t="s">
        <v>84</v>
      </c>
      <c r="C38" s="25" t="s">
        <v>85</v>
      </c>
      <c r="D38" s="14" t="s">
        <v>16</v>
      </c>
      <c r="E38" s="31">
        <v>125000</v>
      </c>
      <c r="F38" s="31">
        <v>125000</v>
      </c>
      <c r="G38" s="14" t="s">
        <v>0</v>
      </c>
      <c r="H38" s="14" t="s">
        <v>44</v>
      </c>
      <c r="I38" s="14"/>
    </row>
    <row r="39" spans="1:9" ht="22.5">
      <c r="A39" s="14">
        <v>32</v>
      </c>
      <c r="B39" s="24" t="s">
        <v>86</v>
      </c>
      <c r="C39" s="25" t="s">
        <v>87</v>
      </c>
      <c r="D39" s="14" t="s">
        <v>16</v>
      </c>
      <c r="E39" s="18">
        <v>66049</v>
      </c>
      <c r="F39" s="18">
        <v>66049</v>
      </c>
      <c r="G39" s="14" t="s">
        <v>59</v>
      </c>
      <c r="H39" s="14" t="s">
        <v>60</v>
      </c>
      <c r="I39" s="14" t="s">
        <v>61</v>
      </c>
    </row>
    <row r="40" spans="1:9" ht="33.75">
      <c r="A40" s="14">
        <v>33</v>
      </c>
      <c r="B40" s="24" t="s">
        <v>88</v>
      </c>
      <c r="C40" s="25" t="s">
        <v>89</v>
      </c>
      <c r="D40" s="14" t="s">
        <v>16</v>
      </c>
      <c r="E40" s="18">
        <v>65729.1</v>
      </c>
      <c r="F40" s="18">
        <v>65729.1</v>
      </c>
      <c r="G40" s="14" t="s">
        <v>59</v>
      </c>
      <c r="H40" s="14" t="s">
        <v>60</v>
      </c>
      <c r="I40" s="14" t="s">
        <v>61</v>
      </c>
    </row>
    <row r="41" spans="1:9" ht="22.5">
      <c r="A41" s="14">
        <v>34</v>
      </c>
      <c r="B41" s="24" t="s">
        <v>90</v>
      </c>
      <c r="C41" s="25" t="s">
        <v>91</v>
      </c>
      <c r="D41" s="14" t="s">
        <v>16</v>
      </c>
      <c r="E41" s="29">
        <v>60000</v>
      </c>
      <c r="F41" s="29">
        <v>60000</v>
      </c>
      <c r="G41" s="14" t="s">
        <v>59</v>
      </c>
      <c r="H41" s="14" t="s">
        <v>60</v>
      </c>
      <c r="I41" s="14" t="s">
        <v>61</v>
      </c>
    </row>
    <row r="42" spans="1:9" ht="22.5">
      <c r="A42" s="14">
        <v>35</v>
      </c>
      <c r="B42" s="24" t="s">
        <v>92</v>
      </c>
      <c r="C42" s="25" t="s">
        <v>93</v>
      </c>
      <c r="D42" s="14" t="s">
        <v>16</v>
      </c>
      <c r="E42" s="30">
        <v>40961.2</v>
      </c>
      <c r="F42" s="30">
        <v>40961.2</v>
      </c>
      <c r="G42" s="14" t="s">
        <v>59</v>
      </c>
      <c r="H42" s="14" t="s">
        <v>60</v>
      </c>
      <c r="I42" s="14" t="s">
        <v>61</v>
      </c>
    </row>
    <row r="43" spans="1:9" ht="22.5">
      <c r="A43" s="14">
        <v>36</v>
      </c>
      <c r="B43" s="24" t="s">
        <v>94</v>
      </c>
      <c r="C43" s="25" t="s">
        <v>95</v>
      </c>
      <c r="D43" s="14" t="s">
        <v>16</v>
      </c>
      <c r="E43" s="30">
        <v>180000</v>
      </c>
      <c r="F43" s="30">
        <v>180000</v>
      </c>
      <c r="G43" s="14" t="s">
        <v>0</v>
      </c>
      <c r="H43" s="14" t="s">
        <v>44</v>
      </c>
      <c r="I43" s="14"/>
    </row>
    <row r="44" spans="1:9" ht="22.5">
      <c r="A44" s="14">
        <v>37</v>
      </c>
      <c r="B44" s="24" t="s">
        <v>96</v>
      </c>
      <c r="C44" s="25" t="s">
        <v>97</v>
      </c>
      <c r="D44" s="14" t="s">
        <v>16</v>
      </c>
      <c r="E44" s="30">
        <v>78673.9</v>
      </c>
      <c r="F44" s="30">
        <v>78673.9</v>
      </c>
      <c r="G44" s="14" t="s">
        <v>59</v>
      </c>
      <c r="H44" s="14" t="s">
        <v>60</v>
      </c>
      <c r="I44" s="14" t="s">
        <v>61</v>
      </c>
    </row>
    <row r="45" spans="1:9" ht="22.5">
      <c r="A45" s="14">
        <v>38</v>
      </c>
      <c r="B45" s="24" t="s">
        <v>98</v>
      </c>
      <c r="C45" s="25" t="s">
        <v>99</v>
      </c>
      <c r="D45" s="14" t="s">
        <v>16</v>
      </c>
      <c r="E45" s="29">
        <v>250000</v>
      </c>
      <c r="F45" s="29">
        <v>250000</v>
      </c>
      <c r="G45" s="14" t="s">
        <v>0</v>
      </c>
      <c r="H45" s="14" t="s">
        <v>44</v>
      </c>
      <c r="I45" s="14"/>
    </row>
    <row r="46" spans="1:9" ht="22.5">
      <c r="A46" s="14">
        <v>39</v>
      </c>
      <c r="B46" s="24" t="s">
        <v>100</v>
      </c>
      <c r="C46" s="25" t="s">
        <v>101</v>
      </c>
      <c r="D46" s="14" t="s">
        <v>16</v>
      </c>
      <c r="E46" s="29">
        <v>1400000</v>
      </c>
      <c r="F46" s="29">
        <v>300000</v>
      </c>
      <c r="G46" s="14" t="s">
        <v>0</v>
      </c>
      <c r="H46" s="14" t="s">
        <v>44</v>
      </c>
      <c r="I46" s="14"/>
    </row>
    <row r="47" spans="1:9" ht="22.5">
      <c r="A47" s="14">
        <v>40</v>
      </c>
      <c r="B47" s="24" t="s">
        <v>102</v>
      </c>
      <c r="C47" s="25" t="s">
        <v>103</v>
      </c>
      <c r="D47" s="14" t="s">
        <v>16</v>
      </c>
      <c r="E47" s="18">
        <v>178825.3</v>
      </c>
      <c r="F47" s="18">
        <v>178825.3</v>
      </c>
      <c r="G47" s="14" t="s">
        <v>0</v>
      </c>
      <c r="H47" s="14" t="s">
        <v>44</v>
      </c>
      <c r="I47" s="14"/>
    </row>
    <row r="48" spans="1:9" ht="22.5">
      <c r="A48" s="14">
        <v>41</v>
      </c>
      <c r="B48" s="24" t="s">
        <v>104</v>
      </c>
      <c r="C48" s="25" t="s">
        <v>105</v>
      </c>
      <c r="D48" s="14" t="s">
        <v>16</v>
      </c>
      <c r="E48" s="18">
        <v>342815</v>
      </c>
      <c r="F48" s="18">
        <v>342815</v>
      </c>
      <c r="G48" s="14" t="s">
        <v>0</v>
      </c>
      <c r="H48" s="14" t="s">
        <v>44</v>
      </c>
      <c r="I48" s="14"/>
    </row>
    <row r="49" spans="1:9" ht="22.5">
      <c r="A49" s="14">
        <v>42</v>
      </c>
      <c r="B49" s="24" t="s">
        <v>106</v>
      </c>
      <c r="C49" s="25" t="s">
        <v>107</v>
      </c>
      <c r="D49" s="14" t="s">
        <v>16</v>
      </c>
      <c r="E49" s="27">
        <v>45800</v>
      </c>
      <c r="F49" s="27">
        <v>45800</v>
      </c>
      <c r="G49" s="14" t="s">
        <v>59</v>
      </c>
      <c r="H49" s="14" t="s">
        <v>60</v>
      </c>
      <c r="I49" s="14" t="s">
        <v>61</v>
      </c>
    </row>
    <row r="50" spans="1:9" ht="22.5">
      <c r="A50" s="14">
        <v>43</v>
      </c>
      <c r="B50" s="24" t="s">
        <v>108</v>
      </c>
      <c r="C50" s="25" t="s">
        <v>109</v>
      </c>
      <c r="D50" s="14" t="s">
        <v>16</v>
      </c>
      <c r="E50" s="27">
        <v>304911.1</v>
      </c>
      <c r="F50" s="27">
        <v>150000</v>
      </c>
      <c r="G50" s="14" t="s">
        <v>0</v>
      </c>
      <c r="H50" s="14" t="s">
        <v>110</v>
      </c>
      <c r="I50" s="14"/>
    </row>
    <row r="51" spans="1:9" ht="22.5">
      <c r="A51" s="14">
        <v>44</v>
      </c>
      <c r="B51" s="24" t="s">
        <v>111</v>
      </c>
      <c r="C51" s="25" t="s">
        <v>112</v>
      </c>
      <c r="D51" s="14" t="s">
        <v>16</v>
      </c>
      <c r="E51" s="27">
        <v>180000</v>
      </c>
      <c r="F51" s="27">
        <v>180000</v>
      </c>
      <c r="G51" s="14" t="s">
        <v>0</v>
      </c>
      <c r="H51" s="14" t="s">
        <v>110</v>
      </c>
      <c r="I51" s="14"/>
    </row>
    <row r="52" spans="1:9" ht="22.5">
      <c r="A52" s="14">
        <v>45</v>
      </c>
      <c r="B52" s="24" t="s">
        <v>113</v>
      </c>
      <c r="C52" s="25" t="s">
        <v>114</v>
      </c>
      <c r="D52" s="14" t="s">
        <v>16</v>
      </c>
      <c r="E52" s="27">
        <v>75450</v>
      </c>
      <c r="F52" s="27">
        <v>75450</v>
      </c>
      <c r="G52" s="14" t="s">
        <v>59</v>
      </c>
      <c r="H52" s="14" t="s">
        <v>60</v>
      </c>
      <c r="I52" s="14" t="s">
        <v>61</v>
      </c>
    </row>
    <row r="53" spans="1:9" ht="22.5">
      <c r="A53" s="14">
        <v>46</v>
      </c>
      <c r="B53" s="24" t="s">
        <v>115</v>
      </c>
      <c r="C53" s="25" t="s">
        <v>116</v>
      </c>
      <c r="D53" s="14" t="s">
        <v>16</v>
      </c>
      <c r="E53" s="32">
        <v>300000</v>
      </c>
      <c r="F53" s="32">
        <v>300000</v>
      </c>
      <c r="G53" s="14" t="s">
        <v>0</v>
      </c>
      <c r="H53" s="14" t="s">
        <v>110</v>
      </c>
      <c r="I53" s="14"/>
    </row>
    <row r="54" spans="1:9" ht="22.5">
      <c r="A54" s="14">
        <v>47</v>
      </c>
      <c r="B54" s="24" t="s">
        <v>117</v>
      </c>
      <c r="C54" s="25" t="s">
        <v>118</v>
      </c>
      <c r="D54" s="14" t="s">
        <v>16</v>
      </c>
      <c r="E54" s="18">
        <v>240000</v>
      </c>
      <c r="F54" s="18">
        <v>240000</v>
      </c>
      <c r="G54" s="14" t="s">
        <v>0</v>
      </c>
      <c r="H54" s="14" t="s">
        <v>110</v>
      </c>
      <c r="I54" s="14"/>
    </row>
    <row r="55" spans="1:9" ht="22.5">
      <c r="A55" s="14">
        <v>48</v>
      </c>
      <c r="B55" s="24" t="s">
        <v>119</v>
      </c>
      <c r="C55" s="25" t="s">
        <v>120</v>
      </c>
      <c r="D55" s="14" t="s">
        <v>16</v>
      </c>
      <c r="E55" s="18">
        <v>270000</v>
      </c>
      <c r="F55" s="18">
        <v>270000</v>
      </c>
      <c r="G55" s="14" t="s">
        <v>0</v>
      </c>
      <c r="H55" s="14" t="s">
        <v>110</v>
      </c>
      <c r="I55" s="14"/>
    </row>
    <row r="56" spans="1:9" ht="33.75">
      <c r="A56" s="14">
        <v>49</v>
      </c>
      <c r="B56" s="24" t="s">
        <v>121</v>
      </c>
      <c r="C56" s="25" t="s">
        <v>122</v>
      </c>
      <c r="D56" s="14" t="s">
        <v>16</v>
      </c>
      <c r="E56" s="18">
        <v>55000</v>
      </c>
      <c r="F56" s="18">
        <v>55000</v>
      </c>
      <c r="G56" s="14" t="s">
        <v>59</v>
      </c>
      <c r="H56" s="14" t="s">
        <v>60</v>
      </c>
      <c r="I56" s="14" t="s">
        <v>61</v>
      </c>
    </row>
    <row r="57" spans="1:9" ht="22.5">
      <c r="A57" s="14">
        <v>50</v>
      </c>
      <c r="B57" s="24" t="s">
        <v>123</v>
      </c>
      <c r="C57" s="25" t="s">
        <v>124</v>
      </c>
      <c r="D57" s="14" t="s">
        <v>16</v>
      </c>
      <c r="E57" s="27">
        <v>170000</v>
      </c>
      <c r="F57" s="27">
        <v>170000</v>
      </c>
      <c r="G57" s="14" t="s">
        <v>0</v>
      </c>
      <c r="H57" s="14" t="s">
        <v>110</v>
      </c>
      <c r="I57" s="14"/>
    </row>
    <row r="58" spans="1:9" ht="22.5">
      <c r="A58" s="14">
        <v>51</v>
      </c>
      <c r="B58" s="24" t="s">
        <v>125</v>
      </c>
      <c r="C58" s="25" t="s">
        <v>126</v>
      </c>
      <c r="D58" s="14" t="s">
        <v>16</v>
      </c>
      <c r="E58" s="18">
        <v>75000</v>
      </c>
      <c r="F58" s="18">
        <v>75000</v>
      </c>
      <c r="G58" s="14" t="s">
        <v>59</v>
      </c>
      <c r="H58" s="14" t="s">
        <v>60</v>
      </c>
      <c r="I58" s="14" t="s">
        <v>61</v>
      </c>
    </row>
    <row r="59" spans="1:9" ht="22.5">
      <c r="A59" s="14">
        <v>52</v>
      </c>
      <c r="B59" s="24" t="s">
        <v>127</v>
      </c>
      <c r="C59" s="25" t="s">
        <v>128</v>
      </c>
      <c r="D59" s="14" t="s">
        <v>16</v>
      </c>
      <c r="E59" s="27">
        <v>87000</v>
      </c>
      <c r="F59" s="27">
        <v>87000</v>
      </c>
      <c r="G59" s="14" t="s">
        <v>59</v>
      </c>
      <c r="H59" s="14" t="s">
        <v>60</v>
      </c>
      <c r="I59" s="14" t="s">
        <v>61</v>
      </c>
    </row>
    <row r="60" spans="1:9" ht="22.5">
      <c r="A60" s="14">
        <v>53</v>
      </c>
      <c r="B60" s="24" t="s">
        <v>129</v>
      </c>
      <c r="C60" s="25" t="s">
        <v>130</v>
      </c>
      <c r="D60" s="14" t="s">
        <v>16</v>
      </c>
      <c r="E60" s="27">
        <v>90000</v>
      </c>
      <c r="F60" s="27">
        <v>90000</v>
      </c>
      <c r="G60" s="14" t="s">
        <v>59</v>
      </c>
      <c r="H60" s="14" t="s">
        <v>60</v>
      </c>
      <c r="I60" s="14" t="s">
        <v>61</v>
      </c>
    </row>
    <row r="61" spans="1:9" ht="22.5">
      <c r="A61" s="14">
        <v>54</v>
      </c>
      <c r="B61" s="24" t="s">
        <v>131</v>
      </c>
      <c r="C61" s="25" t="s">
        <v>132</v>
      </c>
      <c r="D61" s="14" t="s">
        <v>16</v>
      </c>
      <c r="E61" s="18">
        <v>231655.4</v>
      </c>
      <c r="F61" s="18">
        <v>150000</v>
      </c>
      <c r="G61" s="14" t="s">
        <v>0</v>
      </c>
      <c r="H61" s="14" t="s">
        <v>110</v>
      </c>
      <c r="I61" s="14"/>
    </row>
    <row r="62" spans="1:9" ht="22.5">
      <c r="A62" s="14">
        <v>55</v>
      </c>
      <c r="B62" s="24" t="s">
        <v>133</v>
      </c>
      <c r="C62" s="25" t="s">
        <v>134</v>
      </c>
      <c r="D62" s="14" t="s">
        <v>16</v>
      </c>
      <c r="E62" s="33">
        <v>59809</v>
      </c>
      <c r="F62" s="33">
        <v>59809</v>
      </c>
      <c r="G62" s="14" t="s">
        <v>59</v>
      </c>
      <c r="H62" s="14" t="s">
        <v>60</v>
      </c>
      <c r="I62" s="14" t="s">
        <v>61</v>
      </c>
    </row>
    <row r="63" spans="1:9" ht="22.5">
      <c r="A63" s="14">
        <v>56</v>
      </c>
      <c r="B63" s="24" t="s">
        <v>135</v>
      </c>
      <c r="C63" s="25" t="s">
        <v>136</v>
      </c>
      <c r="D63" s="14" t="s">
        <v>16</v>
      </c>
      <c r="E63" s="18">
        <v>135000</v>
      </c>
      <c r="F63" s="18">
        <v>135000</v>
      </c>
      <c r="G63" s="14" t="s">
        <v>0</v>
      </c>
      <c r="H63" s="14" t="s">
        <v>110</v>
      </c>
      <c r="I63" s="14"/>
    </row>
    <row r="64" spans="1:9" ht="22.5">
      <c r="A64" s="14">
        <v>57</v>
      </c>
      <c r="B64" s="24" t="s">
        <v>137</v>
      </c>
      <c r="C64" s="25" t="s">
        <v>138</v>
      </c>
      <c r="D64" s="14" t="s">
        <v>16</v>
      </c>
      <c r="E64" s="27">
        <v>230000</v>
      </c>
      <c r="F64" s="27">
        <v>230000</v>
      </c>
      <c r="G64" s="14" t="s">
        <v>0</v>
      </c>
      <c r="H64" s="14" t="s">
        <v>110</v>
      </c>
      <c r="I64" s="14"/>
    </row>
    <row r="65" spans="1:9" ht="22.5">
      <c r="A65" s="14">
        <v>58</v>
      </c>
      <c r="B65" s="24" t="s">
        <v>139</v>
      </c>
      <c r="C65" s="25" t="s">
        <v>140</v>
      </c>
      <c r="D65" s="14" t="s">
        <v>16</v>
      </c>
      <c r="E65" s="30">
        <v>150000</v>
      </c>
      <c r="F65" s="30">
        <v>150000</v>
      </c>
      <c r="G65" s="14" t="s">
        <v>0</v>
      </c>
      <c r="H65" s="14" t="s">
        <v>110</v>
      </c>
      <c r="I65" s="14"/>
    </row>
    <row r="66" spans="1:9" ht="22.5">
      <c r="A66" s="14">
        <v>59</v>
      </c>
      <c r="B66" s="24" t="s">
        <v>141</v>
      </c>
      <c r="C66" s="25" t="s">
        <v>142</v>
      </c>
      <c r="D66" s="14" t="s">
        <v>16</v>
      </c>
      <c r="E66" s="18">
        <v>200000</v>
      </c>
      <c r="F66" s="18">
        <v>200000</v>
      </c>
      <c r="G66" s="14" t="s">
        <v>0</v>
      </c>
      <c r="H66" s="14" t="s">
        <v>110</v>
      </c>
      <c r="I66" s="14"/>
    </row>
    <row r="67" spans="1:9" ht="22.5">
      <c r="A67" s="14">
        <v>60</v>
      </c>
      <c r="B67" s="24" t="s">
        <v>143</v>
      </c>
      <c r="C67" s="25" t="s">
        <v>144</v>
      </c>
      <c r="D67" s="14" t="s">
        <v>16</v>
      </c>
      <c r="E67" s="27">
        <f>133102.5+90200</f>
        <v>223302.5</v>
      </c>
      <c r="F67" s="27">
        <f>133102.5+90200</f>
        <v>223302.5</v>
      </c>
      <c r="G67" s="14" t="s">
        <v>0</v>
      </c>
      <c r="H67" s="14" t="s">
        <v>110</v>
      </c>
      <c r="I67" s="14"/>
    </row>
    <row r="68" spans="1:9" ht="22.5">
      <c r="A68" s="14">
        <v>61</v>
      </c>
      <c r="B68" s="24" t="s">
        <v>145</v>
      </c>
      <c r="C68" s="25" t="s">
        <v>146</v>
      </c>
      <c r="D68" s="14" t="s">
        <v>16</v>
      </c>
      <c r="E68" s="34">
        <v>3200000</v>
      </c>
      <c r="F68" s="34">
        <v>3200000</v>
      </c>
      <c r="G68" s="14" t="s">
        <v>0</v>
      </c>
      <c r="H68" s="14" t="s">
        <v>110</v>
      </c>
      <c r="I68" s="14"/>
    </row>
    <row r="69" spans="1:9" ht="22.5">
      <c r="A69" s="14">
        <v>62</v>
      </c>
      <c r="B69" s="24" t="s">
        <v>147</v>
      </c>
      <c r="C69" s="25" t="s">
        <v>148</v>
      </c>
      <c r="D69" s="14" t="s">
        <v>16</v>
      </c>
      <c r="E69" s="27">
        <v>140750</v>
      </c>
      <c r="F69" s="27">
        <v>140750</v>
      </c>
      <c r="G69" s="14" t="s">
        <v>0</v>
      </c>
      <c r="H69" s="14" t="s">
        <v>110</v>
      </c>
      <c r="I69" s="14"/>
    </row>
    <row r="70" spans="1:9" ht="22.5">
      <c r="A70" s="14">
        <v>63</v>
      </c>
      <c r="B70" s="24" t="s">
        <v>149</v>
      </c>
      <c r="C70" s="25" t="s">
        <v>150</v>
      </c>
      <c r="D70" s="14" t="s">
        <v>16</v>
      </c>
      <c r="E70" s="27">
        <v>218200</v>
      </c>
      <c r="F70" s="27">
        <v>218200</v>
      </c>
      <c r="G70" s="14" t="s">
        <v>0</v>
      </c>
      <c r="H70" s="14" t="s">
        <v>110</v>
      </c>
      <c r="I70" s="14"/>
    </row>
    <row r="71" spans="1:9" ht="22.5">
      <c r="A71" s="14">
        <v>64</v>
      </c>
      <c r="B71" s="24" t="s">
        <v>151</v>
      </c>
      <c r="C71" s="25" t="s">
        <v>152</v>
      </c>
      <c r="D71" s="14" t="s">
        <v>16</v>
      </c>
      <c r="E71" s="27">
        <v>200504.8</v>
      </c>
      <c r="F71" s="27">
        <v>200504.8</v>
      </c>
      <c r="G71" s="14" t="s">
        <v>0</v>
      </c>
      <c r="H71" s="14" t="s">
        <v>110</v>
      </c>
      <c r="I71" s="14"/>
    </row>
    <row r="72" spans="1:9" ht="33.75">
      <c r="A72" s="14">
        <v>65</v>
      </c>
      <c r="B72" s="24" t="s">
        <v>153</v>
      </c>
      <c r="C72" s="25" t="s">
        <v>154</v>
      </c>
      <c r="D72" s="14" t="s">
        <v>16</v>
      </c>
      <c r="E72" s="27">
        <v>623603.5</v>
      </c>
      <c r="F72" s="27">
        <v>623603.5</v>
      </c>
      <c r="G72" s="14" t="s">
        <v>0</v>
      </c>
      <c r="H72" s="14" t="s">
        <v>110</v>
      </c>
      <c r="I72" s="14"/>
    </row>
    <row r="73" spans="1:9" ht="22.5">
      <c r="A73" s="14">
        <v>66</v>
      </c>
      <c r="B73" s="24" t="s">
        <v>155</v>
      </c>
      <c r="C73" s="25" t="s">
        <v>156</v>
      </c>
      <c r="D73" s="14" t="s">
        <v>16</v>
      </c>
      <c r="E73" s="27">
        <f>1000000-200000</f>
        <v>800000</v>
      </c>
      <c r="F73" s="27">
        <f>1000000-200000</f>
        <v>800000</v>
      </c>
      <c r="G73" s="14" t="s">
        <v>0</v>
      </c>
      <c r="H73" s="14" t="s">
        <v>110</v>
      </c>
      <c r="I73" s="14"/>
    </row>
    <row r="74" spans="1:9" ht="22.5">
      <c r="A74" s="14">
        <v>67</v>
      </c>
      <c r="B74" s="24" t="s">
        <v>157</v>
      </c>
      <c r="C74" s="25" t="s">
        <v>158</v>
      </c>
      <c r="D74" s="14" t="s">
        <v>16</v>
      </c>
      <c r="E74" s="27">
        <v>920025.5</v>
      </c>
      <c r="F74" s="27">
        <v>920025.5</v>
      </c>
      <c r="G74" s="14" t="s">
        <v>0</v>
      </c>
      <c r="H74" s="14" t="s">
        <v>110</v>
      </c>
      <c r="I74" s="14"/>
    </row>
    <row r="75" spans="1:9" ht="22.5">
      <c r="A75" s="14">
        <v>68</v>
      </c>
      <c r="B75" s="24" t="s">
        <v>159</v>
      </c>
      <c r="C75" s="25" t="s">
        <v>160</v>
      </c>
      <c r="D75" s="14" t="s">
        <v>16</v>
      </c>
      <c r="E75" s="27">
        <v>632781</v>
      </c>
      <c r="F75" s="27">
        <v>580000</v>
      </c>
      <c r="G75" s="14" t="s">
        <v>0</v>
      </c>
      <c r="H75" s="14" t="s">
        <v>110</v>
      </c>
      <c r="I75" s="14"/>
    </row>
    <row r="76" spans="1:9" ht="33.75">
      <c r="A76" s="14">
        <v>69</v>
      </c>
      <c r="B76" s="24" t="s">
        <v>161</v>
      </c>
      <c r="C76" s="25" t="s">
        <v>162</v>
      </c>
      <c r="D76" s="14" t="s">
        <v>163</v>
      </c>
      <c r="E76" s="34">
        <v>30000</v>
      </c>
      <c r="F76" s="34">
        <v>30000</v>
      </c>
      <c r="G76" s="14" t="s">
        <v>59</v>
      </c>
      <c r="H76" s="14" t="s">
        <v>60</v>
      </c>
      <c r="I76" s="14" t="s">
        <v>61</v>
      </c>
    </row>
    <row r="77" spans="1:10" s="36" customFormat="1" ht="22.5">
      <c r="A77" s="14">
        <v>70</v>
      </c>
      <c r="B77" s="24" t="s">
        <v>164</v>
      </c>
      <c r="C77" s="25" t="s">
        <v>165</v>
      </c>
      <c r="D77" s="14" t="s">
        <v>16</v>
      </c>
      <c r="E77" s="34">
        <v>500000</v>
      </c>
      <c r="F77" s="34">
        <v>500000</v>
      </c>
      <c r="G77" s="14" t="s">
        <v>0</v>
      </c>
      <c r="H77" s="14" t="s">
        <v>110</v>
      </c>
      <c r="I77" s="14"/>
      <c r="J77" s="35"/>
    </row>
    <row r="78" spans="1:9" s="36" customFormat="1" ht="22.5">
      <c r="A78" s="14">
        <v>71</v>
      </c>
      <c r="B78" s="24" t="s">
        <v>166</v>
      </c>
      <c r="C78" s="25" t="s">
        <v>167</v>
      </c>
      <c r="D78" s="14" t="s">
        <v>31</v>
      </c>
      <c r="E78" s="18">
        <v>1500000</v>
      </c>
      <c r="F78" s="18">
        <v>1000000</v>
      </c>
      <c r="G78" s="14" t="s">
        <v>168</v>
      </c>
      <c r="H78" s="14" t="s">
        <v>60</v>
      </c>
      <c r="I78" s="14"/>
    </row>
    <row r="79" spans="1:9" s="36" customFormat="1" ht="22.5">
      <c r="A79" s="14">
        <v>72</v>
      </c>
      <c r="B79" s="24" t="s">
        <v>169</v>
      </c>
      <c r="C79" s="25" t="s">
        <v>170</v>
      </c>
      <c r="D79" s="14" t="s">
        <v>31</v>
      </c>
      <c r="E79" s="18">
        <v>50000</v>
      </c>
      <c r="F79" s="18">
        <v>50000</v>
      </c>
      <c r="G79" s="14" t="s">
        <v>171</v>
      </c>
      <c r="H79" s="14" t="s">
        <v>60</v>
      </c>
      <c r="I79" s="14" t="s">
        <v>61</v>
      </c>
    </row>
    <row r="80" spans="1:9" s="36" customFormat="1" ht="33.75">
      <c r="A80" s="14">
        <v>73</v>
      </c>
      <c r="B80" s="24" t="s">
        <v>172</v>
      </c>
      <c r="C80" s="25" t="s">
        <v>173</v>
      </c>
      <c r="D80" s="14" t="s">
        <v>31</v>
      </c>
      <c r="E80" s="18">
        <v>30000</v>
      </c>
      <c r="F80" s="18">
        <v>30000</v>
      </c>
      <c r="G80" s="14" t="s">
        <v>171</v>
      </c>
      <c r="H80" s="14" t="s">
        <v>60</v>
      </c>
      <c r="I80" s="14" t="s">
        <v>61</v>
      </c>
    </row>
    <row r="81" spans="1:9" s="36" customFormat="1" ht="45">
      <c r="A81" s="14">
        <v>74</v>
      </c>
      <c r="B81" s="24" t="s">
        <v>174</v>
      </c>
      <c r="C81" s="25" t="s">
        <v>175</v>
      </c>
      <c r="D81" s="14" t="s">
        <v>31</v>
      </c>
      <c r="E81" s="18">
        <v>65000</v>
      </c>
      <c r="F81" s="18">
        <v>65000</v>
      </c>
      <c r="G81" s="14" t="s">
        <v>171</v>
      </c>
      <c r="H81" s="14" t="s">
        <v>60</v>
      </c>
      <c r="I81" s="14" t="s">
        <v>61</v>
      </c>
    </row>
    <row r="82" spans="1:9" s="36" customFormat="1" ht="33.75">
      <c r="A82" s="14">
        <v>75</v>
      </c>
      <c r="B82" s="24" t="s">
        <v>176</v>
      </c>
      <c r="C82" s="25" t="s">
        <v>177</v>
      </c>
      <c r="D82" s="14" t="s">
        <v>31</v>
      </c>
      <c r="E82" s="18">
        <v>25000</v>
      </c>
      <c r="F82" s="18">
        <v>25000</v>
      </c>
      <c r="G82" s="14" t="s">
        <v>171</v>
      </c>
      <c r="H82" s="14" t="s">
        <v>60</v>
      </c>
      <c r="I82" s="14" t="s">
        <v>61</v>
      </c>
    </row>
    <row r="83" spans="1:9" s="36" customFormat="1" ht="33.75">
      <c r="A83" s="14">
        <v>76</v>
      </c>
      <c r="B83" s="24" t="s">
        <v>178</v>
      </c>
      <c r="C83" s="37" t="s">
        <v>179</v>
      </c>
      <c r="D83" s="14" t="s">
        <v>31</v>
      </c>
      <c r="E83" s="38">
        <v>35000</v>
      </c>
      <c r="F83" s="38">
        <v>35000</v>
      </c>
      <c r="G83" s="14" t="s">
        <v>171</v>
      </c>
      <c r="H83" s="14" t="s">
        <v>60</v>
      </c>
      <c r="I83" s="14" t="s">
        <v>61</v>
      </c>
    </row>
    <row r="84" spans="1:10" s="36" customFormat="1" ht="22.5">
      <c r="A84" s="14">
        <v>77</v>
      </c>
      <c r="B84" s="24" t="s">
        <v>180</v>
      </c>
      <c r="C84" s="25" t="s">
        <v>181</v>
      </c>
      <c r="D84" s="14" t="s">
        <v>31</v>
      </c>
      <c r="E84" s="18">
        <v>6500</v>
      </c>
      <c r="F84" s="18">
        <v>6500</v>
      </c>
      <c r="G84" s="14" t="s">
        <v>182</v>
      </c>
      <c r="H84" s="14" t="s">
        <v>60</v>
      </c>
      <c r="I84" s="14" t="s">
        <v>61</v>
      </c>
      <c r="J84" s="35"/>
    </row>
    <row r="85" spans="1:9" s="36" customFormat="1" ht="22.5">
      <c r="A85" s="14">
        <v>78</v>
      </c>
      <c r="B85" s="24" t="s">
        <v>183</v>
      </c>
      <c r="C85" s="25" t="s">
        <v>184</v>
      </c>
      <c r="D85" s="14" t="s">
        <v>20</v>
      </c>
      <c r="E85" s="18">
        <v>2280000</v>
      </c>
      <c r="F85" s="18">
        <v>2280000</v>
      </c>
      <c r="G85" s="14" t="s">
        <v>0</v>
      </c>
      <c r="H85" s="14" t="s">
        <v>44</v>
      </c>
      <c r="I85" s="14"/>
    </row>
    <row r="86" spans="1:9" s="36" customFormat="1" ht="33.75">
      <c r="A86" s="14">
        <v>79</v>
      </c>
      <c r="B86" s="24" t="s">
        <v>185</v>
      </c>
      <c r="C86" s="25" t="s">
        <v>186</v>
      </c>
      <c r="D86" s="14" t="s">
        <v>20</v>
      </c>
      <c r="E86" s="18">
        <v>90000</v>
      </c>
      <c r="F86" s="18">
        <v>90000</v>
      </c>
      <c r="G86" s="14" t="s">
        <v>0</v>
      </c>
      <c r="H86" s="14" t="s">
        <v>44</v>
      </c>
      <c r="I86" s="14"/>
    </row>
    <row r="87" spans="1:9" s="36" customFormat="1" ht="22.5">
      <c r="A87" s="14">
        <v>80</v>
      </c>
      <c r="B87" s="24" t="s">
        <v>187</v>
      </c>
      <c r="C87" s="25" t="s">
        <v>188</v>
      </c>
      <c r="D87" s="14" t="s">
        <v>20</v>
      </c>
      <c r="E87" s="33">
        <v>55000</v>
      </c>
      <c r="F87" s="33">
        <v>55000</v>
      </c>
      <c r="G87" s="14" t="s">
        <v>59</v>
      </c>
      <c r="H87" s="14" t="s">
        <v>60</v>
      </c>
      <c r="I87" s="14" t="s">
        <v>61</v>
      </c>
    </row>
    <row r="88" spans="1:9" s="36" customFormat="1" ht="22.5">
      <c r="A88" s="14">
        <v>81</v>
      </c>
      <c r="B88" s="24" t="s">
        <v>189</v>
      </c>
      <c r="C88" s="25" t="s">
        <v>190</v>
      </c>
      <c r="D88" s="14" t="s">
        <v>20</v>
      </c>
      <c r="E88" s="33">
        <f>378000-98000</f>
        <v>280000</v>
      </c>
      <c r="F88" s="33">
        <f>378000-98000</f>
        <v>280000</v>
      </c>
      <c r="G88" s="14" t="s">
        <v>0</v>
      </c>
      <c r="H88" s="14" t="s">
        <v>44</v>
      </c>
      <c r="I88" s="14"/>
    </row>
    <row r="89" spans="1:9" s="36" customFormat="1" ht="33.75">
      <c r="A89" s="14">
        <v>82</v>
      </c>
      <c r="B89" s="24" t="s">
        <v>191</v>
      </c>
      <c r="C89" s="25" t="s">
        <v>192</v>
      </c>
      <c r="D89" s="14" t="s">
        <v>20</v>
      </c>
      <c r="E89" s="18">
        <v>338400</v>
      </c>
      <c r="F89" s="18">
        <v>338400</v>
      </c>
      <c r="G89" s="14" t="s">
        <v>0</v>
      </c>
      <c r="H89" s="14" t="s">
        <v>44</v>
      </c>
      <c r="I89" s="14"/>
    </row>
    <row r="90" spans="1:9" s="36" customFormat="1" ht="22.5">
      <c r="A90" s="14">
        <v>83</v>
      </c>
      <c r="B90" s="24" t="s">
        <v>193</v>
      </c>
      <c r="C90" s="25" t="s">
        <v>194</v>
      </c>
      <c r="D90" s="14" t="s">
        <v>20</v>
      </c>
      <c r="E90" s="33">
        <v>33100</v>
      </c>
      <c r="F90" s="33">
        <v>33100</v>
      </c>
      <c r="G90" s="14" t="s">
        <v>59</v>
      </c>
      <c r="H90" s="14" t="s">
        <v>60</v>
      </c>
      <c r="I90" s="14" t="s">
        <v>61</v>
      </c>
    </row>
    <row r="91" spans="1:9" s="36" customFormat="1" ht="22.5">
      <c r="A91" s="14">
        <v>84</v>
      </c>
      <c r="B91" s="24" t="s">
        <v>195</v>
      </c>
      <c r="C91" s="25" t="s">
        <v>196</v>
      </c>
      <c r="D91" s="14" t="s">
        <v>20</v>
      </c>
      <c r="E91" s="33">
        <v>12000</v>
      </c>
      <c r="F91" s="33">
        <v>12000</v>
      </c>
      <c r="G91" s="14" t="s">
        <v>182</v>
      </c>
      <c r="H91" s="14" t="s">
        <v>197</v>
      </c>
      <c r="I91" s="14" t="s">
        <v>61</v>
      </c>
    </row>
    <row r="92" spans="1:9" s="36" customFormat="1" ht="22.5">
      <c r="A92" s="14">
        <v>85</v>
      </c>
      <c r="B92" s="24" t="s">
        <v>198</v>
      </c>
      <c r="C92" s="25" t="s">
        <v>199</v>
      </c>
      <c r="D92" s="14" t="s">
        <v>20</v>
      </c>
      <c r="E92" s="27">
        <v>11100</v>
      </c>
      <c r="F92" s="27">
        <v>11100</v>
      </c>
      <c r="G92" s="14" t="s">
        <v>182</v>
      </c>
      <c r="H92" s="14" t="s">
        <v>197</v>
      </c>
      <c r="I92" s="14" t="s">
        <v>61</v>
      </c>
    </row>
    <row r="93" spans="1:9" s="36" customFormat="1" ht="22.5">
      <c r="A93" s="14">
        <v>86</v>
      </c>
      <c r="B93" s="24" t="s">
        <v>200</v>
      </c>
      <c r="C93" s="25" t="s">
        <v>201</v>
      </c>
      <c r="D93" s="14" t="s">
        <v>20</v>
      </c>
      <c r="E93" s="27">
        <v>90195</v>
      </c>
      <c r="F93" s="27">
        <v>90195</v>
      </c>
      <c r="G93" s="14" t="s">
        <v>0</v>
      </c>
      <c r="H93" s="14" t="s">
        <v>44</v>
      </c>
      <c r="I93" s="14"/>
    </row>
    <row r="94" spans="1:9" s="36" customFormat="1" ht="45">
      <c r="A94" s="14">
        <v>87</v>
      </c>
      <c r="B94" s="24" t="s">
        <v>202</v>
      </c>
      <c r="C94" s="39" t="s">
        <v>203</v>
      </c>
      <c r="D94" s="14" t="s">
        <v>20</v>
      </c>
      <c r="E94" s="27">
        <v>35000</v>
      </c>
      <c r="F94" s="27">
        <v>35000</v>
      </c>
      <c r="G94" s="14" t="s">
        <v>59</v>
      </c>
      <c r="H94" s="14" t="s">
        <v>60</v>
      </c>
      <c r="I94" s="14" t="s">
        <v>61</v>
      </c>
    </row>
    <row r="95" spans="1:9" s="36" customFormat="1" ht="22.5">
      <c r="A95" s="14">
        <v>88</v>
      </c>
      <c r="B95" s="24" t="s">
        <v>204</v>
      </c>
      <c r="C95" s="25" t="s">
        <v>205</v>
      </c>
      <c r="D95" s="14" t="s">
        <v>20</v>
      </c>
      <c r="E95" s="27">
        <v>15700</v>
      </c>
      <c r="F95" s="27">
        <v>15700</v>
      </c>
      <c r="G95" s="14" t="s">
        <v>182</v>
      </c>
      <c r="H95" s="14" t="s">
        <v>197</v>
      </c>
      <c r="I95" s="14" t="s">
        <v>61</v>
      </c>
    </row>
    <row r="96" spans="1:9" s="36" customFormat="1" ht="22.5">
      <c r="A96" s="14">
        <v>89</v>
      </c>
      <c r="B96" s="24" t="s">
        <v>206</v>
      </c>
      <c r="C96" s="25" t="s">
        <v>207</v>
      </c>
      <c r="D96" s="14" t="s">
        <v>20</v>
      </c>
      <c r="E96" s="33">
        <v>3000</v>
      </c>
      <c r="F96" s="33">
        <v>3000</v>
      </c>
      <c r="G96" s="14" t="s">
        <v>182</v>
      </c>
      <c r="H96" s="14" t="s">
        <v>197</v>
      </c>
      <c r="I96" s="14" t="s">
        <v>61</v>
      </c>
    </row>
    <row r="97" spans="1:9" s="36" customFormat="1" ht="22.5">
      <c r="A97" s="14">
        <v>90</v>
      </c>
      <c r="B97" s="24" t="s">
        <v>208</v>
      </c>
      <c r="C97" s="25" t="s">
        <v>209</v>
      </c>
      <c r="D97" s="14" t="s">
        <v>20</v>
      </c>
      <c r="E97" s="27">
        <v>28030</v>
      </c>
      <c r="F97" s="27">
        <v>28030</v>
      </c>
      <c r="G97" s="14" t="s">
        <v>59</v>
      </c>
      <c r="H97" s="14" t="s">
        <v>60</v>
      </c>
      <c r="I97" s="14" t="s">
        <v>61</v>
      </c>
    </row>
    <row r="98" spans="1:9" s="36" customFormat="1" ht="22.5">
      <c r="A98" s="14">
        <v>91</v>
      </c>
      <c r="B98" s="24" t="s">
        <v>210</v>
      </c>
      <c r="C98" s="25" t="s">
        <v>211</v>
      </c>
      <c r="D98" s="14" t="s">
        <v>20</v>
      </c>
      <c r="E98" s="33">
        <v>24750</v>
      </c>
      <c r="F98" s="33">
        <v>24750</v>
      </c>
      <c r="G98" s="14" t="s">
        <v>59</v>
      </c>
      <c r="H98" s="14" t="s">
        <v>60</v>
      </c>
      <c r="I98" s="14" t="s">
        <v>61</v>
      </c>
    </row>
    <row r="99" spans="1:9" s="36" customFormat="1" ht="33.75">
      <c r="A99" s="14">
        <v>92</v>
      </c>
      <c r="B99" s="24" t="s">
        <v>212</v>
      </c>
      <c r="C99" s="25" t="s">
        <v>213</v>
      </c>
      <c r="D99" s="14" t="s">
        <v>20</v>
      </c>
      <c r="E99" s="27">
        <v>55440</v>
      </c>
      <c r="F99" s="27">
        <v>55440</v>
      </c>
      <c r="G99" s="14" t="s">
        <v>59</v>
      </c>
      <c r="H99" s="14" t="s">
        <v>60</v>
      </c>
      <c r="I99" s="14" t="s">
        <v>61</v>
      </c>
    </row>
    <row r="100" spans="1:9" s="36" customFormat="1" ht="22.5">
      <c r="A100" s="14">
        <v>93</v>
      </c>
      <c r="B100" s="24" t="s">
        <v>214</v>
      </c>
      <c r="C100" s="25" t="s">
        <v>215</v>
      </c>
      <c r="D100" s="14" t="s">
        <v>20</v>
      </c>
      <c r="E100" s="27">
        <v>8850</v>
      </c>
      <c r="F100" s="27">
        <v>8850</v>
      </c>
      <c r="G100" s="14" t="s">
        <v>182</v>
      </c>
      <c r="H100" s="14" t="s">
        <v>197</v>
      </c>
      <c r="I100" s="14" t="s">
        <v>61</v>
      </c>
    </row>
    <row r="101" spans="1:9" s="36" customFormat="1" ht="22.5">
      <c r="A101" s="14">
        <v>94</v>
      </c>
      <c r="B101" s="24" t="s">
        <v>216</v>
      </c>
      <c r="C101" s="25" t="s">
        <v>217</v>
      </c>
      <c r="D101" s="14" t="s">
        <v>20</v>
      </c>
      <c r="E101" s="33">
        <v>48035</v>
      </c>
      <c r="F101" s="33">
        <v>48035</v>
      </c>
      <c r="G101" s="14" t="s">
        <v>59</v>
      </c>
      <c r="H101" s="14" t="s">
        <v>60</v>
      </c>
      <c r="I101" s="14" t="s">
        <v>61</v>
      </c>
    </row>
    <row r="102" spans="1:9" s="36" customFormat="1" ht="22.5">
      <c r="A102" s="14">
        <v>95</v>
      </c>
      <c r="B102" s="24" t="s">
        <v>218</v>
      </c>
      <c r="C102" s="25" t="s">
        <v>219</v>
      </c>
      <c r="D102" s="14" t="s">
        <v>20</v>
      </c>
      <c r="E102" s="27">
        <v>14000</v>
      </c>
      <c r="F102" s="27">
        <v>14000</v>
      </c>
      <c r="G102" s="14" t="s">
        <v>182</v>
      </c>
      <c r="H102" s="14" t="s">
        <v>197</v>
      </c>
      <c r="I102" s="14" t="s">
        <v>61</v>
      </c>
    </row>
    <row r="103" spans="1:9" s="36" customFormat="1" ht="22.5">
      <c r="A103" s="14">
        <v>96</v>
      </c>
      <c r="B103" s="24" t="s">
        <v>220</v>
      </c>
      <c r="C103" s="25" t="s">
        <v>221</v>
      </c>
      <c r="D103" s="14" t="s">
        <v>20</v>
      </c>
      <c r="E103" s="27">
        <v>31900</v>
      </c>
      <c r="F103" s="27">
        <v>31900</v>
      </c>
      <c r="G103" s="14" t="s">
        <v>59</v>
      </c>
      <c r="H103" s="14" t="s">
        <v>60</v>
      </c>
      <c r="I103" s="14" t="s">
        <v>61</v>
      </c>
    </row>
    <row r="104" spans="1:9" s="36" customFormat="1" ht="22.5">
      <c r="A104" s="14">
        <v>97</v>
      </c>
      <c r="B104" s="24" t="s">
        <v>222</v>
      </c>
      <c r="C104" s="25" t="s">
        <v>223</v>
      </c>
      <c r="D104" s="14" t="s">
        <v>20</v>
      </c>
      <c r="E104" s="27">
        <v>15000</v>
      </c>
      <c r="F104" s="27">
        <v>15000</v>
      </c>
      <c r="G104" s="14" t="s">
        <v>182</v>
      </c>
      <c r="H104" s="14" t="s">
        <v>197</v>
      </c>
      <c r="I104" s="14" t="s">
        <v>61</v>
      </c>
    </row>
    <row r="105" spans="1:9" s="36" customFormat="1" ht="33.75">
      <c r="A105" s="14">
        <v>98</v>
      </c>
      <c r="B105" s="24" t="s">
        <v>224</v>
      </c>
      <c r="C105" s="39" t="s">
        <v>225</v>
      </c>
      <c r="D105" s="14" t="s">
        <v>20</v>
      </c>
      <c r="E105" s="27">
        <v>13900</v>
      </c>
      <c r="F105" s="27">
        <v>13900</v>
      </c>
      <c r="G105" s="14" t="s">
        <v>182</v>
      </c>
      <c r="H105" s="14" t="s">
        <v>197</v>
      </c>
      <c r="I105" s="14" t="s">
        <v>61</v>
      </c>
    </row>
    <row r="106" spans="1:9" s="36" customFormat="1" ht="33.75">
      <c r="A106" s="14">
        <v>99</v>
      </c>
      <c r="B106" s="24" t="s">
        <v>226</v>
      </c>
      <c r="C106" s="39" t="s">
        <v>227</v>
      </c>
      <c r="D106" s="14" t="s">
        <v>20</v>
      </c>
      <c r="E106" s="27">
        <v>2673</v>
      </c>
      <c r="F106" s="27">
        <v>2673</v>
      </c>
      <c r="G106" s="14" t="s">
        <v>182</v>
      </c>
      <c r="H106" s="14" t="s">
        <v>197</v>
      </c>
      <c r="I106" s="14" t="s">
        <v>61</v>
      </c>
    </row>
    <row r="107" spans="1:9" s="36" customFormat="1" ht="22.5">
      <c r="A107" s="14">
        <v>100</v>
      </c>
      <c r="B107" s="24" t="s">
        <v>228</v>
      </c>
      <c r="C107" s="39" t="s">
        <v>229</v>
      </c>
      <c r="D107" s="14" t="s">
        <v>20</v>
      </c>
      <c r="E107" s="27">
        <v>93340</v>
      </c>
      <c r="F107" s="27">
        <v>93340</v>
      </c>
      <c r="G107" s="14" t="s">
        <v>0</v>
      </c>
      <c r="H107" s="14" t="s">
        <v>44</v>
      </c>
      <c r="I107" s="14"/>
    </row>
    <row r="108" spans="1:9" s="36" customFormat="1" ht="22.5">
      <c r="A108" s="14">
        <v>101</v>
      </c>
      <c r="B108" s="24" t="s">
        <v>230</v>
      </c>
      <c r="C108" s="25" t="s">
        <v>231</v>
      </c>
      <c r="D108" s="14" t="s">
        <v>20</v>
      </c>
      <c r="E108" s="27">
        <v>57800</v>
      </c>
      <c r="F108" s="27">
        <v>57800</v>
      </c>
      <c r="G108" s="14" t="s">
        <v>59</v>
      </c>
      <c r="H108" s="14" t="s">
        <v>60</v>
      </c>
      <c r="I108" s="14" t="s">
        <v>61</v>
      </c>
    </row>
    <row r="109" spans="1:9" s="36" customFormat="1" ht="22.5">
      <c r="A109" s="14">
        <v>102</v>
      </c>
      <c r="B109" s="24" t="s">
        <v>232</v>
      </c>
      <c r="C109" s="25" t="s">
        <v>233</v>
      </c>
      <c r="D109" s="14" t="s">
        <v>20</v>
      </c>
      <c r="E109" s="27">
        <v>21000</v>
      </c>
      <c r="F109" s="27">
        <v>21000</v>
      </c>
      <c r="G109" s="14" t="s">
        <v>59</v>
      </c>
      <c r="H109" s="14" t="s">
        <v>60</v>
      </c>
      <c r="I109" s="14" t="s">
        <v>61</v>
      </c>
    </row>
    <row r="110" spans="1:9" s="36" customFormat="1" ht="22.5">
      <c r="A110" s="14">
        <v>103</v>
      </c>
      <c r="B110" s="24" t="s">
        <v>234</v>
      </c>
      <c r="C110" s="25" t="s">
        <v>235</v>
      </c>
      <c r="D110" s="14" t="s">
        <v>20</v>
      </c>
      <c r="E110" s="27">
        <v>10000</v>
      </c>
      <c r="F110" s="27">
        <v>10000</v>
      </c>
      <c r="G110" s="14" t="s">
        <v>182</v>
      </c>
      <c r="H110" s="14" t="s">
        <v>197</v>
      </c>
      <c r="I110" s="14" t="s">
        <v>61</v>
      </c>
    </row>
    <row r="111" spans="1:9" s="36" customFormat="1" ht="22.5">
      <c r="A111" s="14">
        <v>104</v>
      </c>
      <c r="B111" s="24" t="s">
        <v>236</v>
      </c>
      <c r="C111" s="39" t="s">
        <v>237</v>
      </c>
      <c r="D111" s="14" t="s">
        <v>20</v>
      </c>
      <c r="E111" s="27">
        <v>30000</v>
      </c>
      <c r="F111" s="27">
        <v>30000</v>
      </c>
      <c r="G111" s="14" t="s">
        <v>59</v>
      </c>
      <c r="H111" s="14" t="s">
        <v>60</v>
      </c>
      <c r="I111" s="14" t="s">
        <v>61</v>
      </c>
    </row>
    <row r="112" spans="1:9" s="36" customFormat="1" ht="22.5">
      <c r="A112" s="14">
        <v>105</v>
      </c>
      <c r="B112" s="24" t="s">
        <v>238</v>
      </c>
      <c r="C112" s="39" t="s">
        <v>239</v>
      </c>
      <c r="D112" s="14" t="s">
        <v>20</v>
      </c>
      <c r="E112" s="27">
        <v>50000</v>
      </c>
      <c r="F112" s="27">
        <v>50000</v>
      </c>
      <c r="G112" s="14" t="s">
        <v>59</v>
      </c>
      <c r="H112" s="14" t="s">
        <v>60</v>
      </c>
      <c r="I112" s="14" t="s">
        <v>61</v>
      </c>
    </row>
    <row r="113" spans="1:9" s="36" customFormat="1" ht="33.75">
      <c r="A113" s="14">
        <v>106</v>
      </c>
      <c r="B113" s="24" t="s">
        <v>240</v>
      </c>
      <c r="C113" s="39" t="s">
        <v>241</v>
      </c>
      <c r="D113" s="14" t="s">
        <v>20</v>
      </c>
      <c r="E113" s="27">
        <v>70000</v>
      </c>
      <c r="F113" s="27">
        <v>70000</v>
      </c>
      <c r="G113" s="14" t="s">
        <v>59</v>
      </c>
      <c r="H113" s="14" t="s">
        <v>60</v>
      </c>
      <c r="I113" s="14" t="s">
        <v>61</v>
      </c>
    </row>
    <row r="114" spans="1:9" s="36" customFormat="1" ht="22.5">
      <c r="A114" s="14">
        <v>107</v>
      </c>
      <c r="B114" s="24" t="s">
        <v>242</v>
      </c>
      <c r="C114" s="39" t="s">
        <v>243</v>
      </c>
      <c r="D114" s="14" t="s">
        <v>20</v>
      </c>
      <c r="E114" s="27">
        <v>130000</v>
      </c>
      <c r="F114" s="27">
        <v>130000</v>
      </c>
      <c r="G114" s="14" t="s">
        <v>0</v>
      </c>
      <c r="H114" s="14" t="s">
        <v>44</v>
      </c>
      <c r="I114" s="14"/>
    </row>
    <row r="115" spans="1:9" s="36" customFormat="1" ht="22.5">
      <c r="A115" s="14">
        <v>108</v>
      </c>
      <c r="B115" s="24" t="s">
        <v>244</v>
      </c>
      <c r="C115" s="39" t="s">
        <v>245</v>
      </c>
      <c r="D115" s="14" t="s">
        <v>20</v>
      </c>
      <c r="E115" s="27">
        <v>3000</v>
      </c>
      <c r="F115" s="27">
        <v>3000</v>
      </c>
      <c r="G115" s="14" t="s">
        <v>182</v>
      </c>
      <c r="H115" s="14" t="s">
        <v>197</v>
      </c>
      <c r="I115" s="14" t="s">
        <v>61</v>
      </c>
    </row>
    <row r="116" spans="1:9" s="36" customFormat="1" ht="22.5">
      <c r="A116" s="14">
        <v>109</v>
      </c>
      <c r="B116" s="24" t="s">
        <v>246</v>
      </c>
      <c r="C116" s="39" t="s">
        <v>247</v>
      </c>
      <c r="D116" s="14" t="s">
        <v>20</v>
      </c>
      <c r="E116" s="27">
        <v>47000</v>
      </c>
      <c r="F116" s="27">
        <v>47000</v>
      </c>
      <c r="G116" s="14" t="s">
        <v>59</v>
      </c>
      <c r="H116" s="14" t="s">
        <v>60</v>
      </c>
      <c r="I116" s="14" t="s">
        <v>61</v>
      </c>
    </row>
    <row r="117" spans="1:9" s="36" customFormat="1" ht="22.5">
      <c r="A117" s="14">
        <v>110</v>
      </c>
      <c r="B117" s="24" t="s">
        <v>248</v>
      </c>
      <c r="C117" s="39" t="s">
        <v>249</v>
      </c>
      <c r="D117" s="14" t="s">
        <v>20</v>
      </c>
      <c r="E117" s="27">
        <v>60000</v>
      </c>
      <c r="F117" s="27">
        <v>60000</v>
      </c>
      <c r="G117" s="14" t="s">
        <v>59</v>
      </c>
      <c r="H117" s="14" t="s">
        <v>60</v>
      </c>
      <c r="I117" s="14" t="s">
        <v>61</v>
      </c>
    </row>
    <row r="118" spans="1:9" s="36" customFormat="1" ht="22.5">
      <c r="A118" s="14">
        <v>111</v>
      </c>
      <c r="B118" s="24" t="s">
        <v>250</v>
      </c>
      <c r="C118" s="25" t="s">
        <v>251</v>
      </c>
      <c r="D118" s="14" t="s">
        <v>20</v>
      </c>
      <c r="E118" s="33">
        <v>21000</v>
      </c>
      <c r="F118" s="33">
        <v>21000</v>
      </c>
      <c r="G118" s="14" t="s">
        <v>59</v>
      </c>
      <c r="H118" s="14" t="s">
        <v>252</v>
      </c>
      <c r="I118" s="14" t="s">
        <v>61</v>
      </c>
    </row>
    <row r="119" spans="1:9" s="36" customFormat="1" ht="22.5">
      <c r="A119" s="14">
        <v>112</v>
      </c>
      <c r="B119" s="24" t="s">
        <v>253</v>
      </c>
      <c r="C119" s="25" t="s">
        <v>254</v>
      </c>
      <c r="D119" s="14" t="s">
        <v>20</v>
      </c>
      <c r="E119" s="33">
        <v>5000</v>
      </c>
      <c r="F119" s="33">
        <v>5000</v>
      </c>
      <c r="G119" s="14" t="s">
        <v>182</v>
      </c>
      <c r="H119" s="14" t="s">
        <v>197</v>
      </c>
      <c r="I119" s="14" t="s">
        <v>61</v>
      </c>
    </row>
    <row r="120" spans="1:9" s="36" customFormat="1" ht="33.75">
      <c r="A120" s="14">
        <v>113</v>
      </c>
      <c r="B120" s="24" t="s">
        <v>255</v>
      </c>
      <c r="C120" s="25" t="s">
        <v>256</v>
      </c>
      <c r="D120" s="14" t="s">
        <v>20</v>
      </c>
      <c r="E120" s="33">
        <v>6000</v>
      </c>
      <c r="F120" s="33">
        <v>6000</v>
      </c>
      <c r="G120" s="14" t="s">
        <v>182</v>
      </c>
      <c r="H120" s="14" t="s">
        <v>197</v>
      </c>
      <c r="I120" s="14" t="s">
        <v>61</v>
      </c>
    </row>
    <row r="121" spans="1:9" s="36" customFormat="1" ht="22.5">
      <c r="A121" s="14">
        <v>114</v>
      </c>
      <c r="B121" s="24" t="s">
        <v>257</v>
      </c>
      <c r="C121" s="25" t="s">
        <v>258</v>
      </c>
      <c r="D121" s="14" t="s">
        <v>20</v>
      </c>
      <c r="E121" s="33">
        <v>20930</v>
      </c>
      <c r="F121" s="33">
        <v>20930</v>
      </c>
      <c r="G121" s="14" t="s">
        <v>59</v>
      </c>
      <c r="H121" s="14" t="s">
        <v>252</v>
      </c>
      <c r="I121" s="14" t="s">
        <v>61</v>
      </c>
    </row>
    <row r="122" spans="1:9" s="36" customFormat="1" ht="22.5">
      <c r="A122" s="14">
        <v>115</v>
      </c>
      <c r="B122" s="24" t="s">
        <v>259</v>
      </c>
      <c r="C122" s="25" t="s">
        <v>260</v>
      </c>
      <c r="D122" s="14" t="s">
        <v>20</v>
      </c>
      <c r="E122" s="33">
        <v>19500</v>
      </c>
      <c r="F122" s="33">
        <v>19500</v>
      </c>
      <c r="G122" s="14" t="s">
        <v>182</v>
      </c>
      <c r="H122" s="14" t="s">
        <v>197</v>
      </c>
      <c r="I122" s="14" t="s">
        <v>61</v>
      </c>
    </row>
    <row r="123" spans="1:9" s="36" customFormat="1" ht="22.5">
      <c r="A123" s="14">
        <v>116</v>
      </c>
      <c r="B123" s="24" t="s">
        <v>261</v>
      </c>
      <c r="C123" s="25" t="s">
        <v>262</v>
      </c>
      <c r="D123" s="14" t="s">
        <v>20</v>
      </c>
      <c r="E123" s="33">
        <v>45000</v>
      </c>
      <c r="F123" s="33">
        <v>45000</v>
      </c>
      <c r="G123" s="14" t="s">
        <v>59</v>
      </c>
      <c r="H123" s="14" t="s">
        <v>252</v>
      </c>
      <c r="I123" s="14" t="s">
        <v>61</v>
      </c>
    </row>
    <row r="124" spans="1:9" s="36" customFormat="1" ht="22.5">
      <c r="A124" s="14">
        <v>117</v>
      </c>
      <c r="B124" s="24" t="s">
        <v>263</v>
      </c>
      <c r="C124" s="39" t="s">
        <v>264</v>
      </c>
      <c r="D124" s="14" t="s">
        <v>20</v>
      </c>
      <c r="E124" s="18">
        <v>150000</v>
      </c>
      <c r="F124" s="18">
        <v>150000</v>
      </c>
      <c r="G124" s="14" t="s">
        <v>0</v>
      </c>
      <c r="H124" s="14" t="s">
        <v>44</v>
      </c>
      <c r="I124" s="14"/>
    </row>
    <row r="125" spans="1:9" s="36" customFormat="1" ht="22.5">
      <c r="A125" s="14">
        <v>118</v>
      </c>
      <c r="B125" s="24" t="s">
        <v>265</v>
      </c>
      <c r="C125" s="39" t="s">
        <v>266</v>
      </c>
      <c r="D125" s="14" t="s">
        <v>20</v>
      </c>
      <c r="E125" s="18">
        <v>69900</v>
      </c>
      <c r="F125" s="18">
        <v>69900</v>
      </c>
      <c r="G125" s="14" t="s">
        <v>59</v>
      </c>
      <c r="H125" s="14" t="s">
        <v>252</v>
      </c>
      <c r="I125" s="14" t="s">
        <v>61</v>
      </c>
    </row>
    <row r="126" spans="1:9" s="36" customFormat="1" ht="22.5">
      <c r="A126" s="14">
        <v>119</v>
      </c>
      <c r="B126" s="24" t="s">
        <v>267</v>
      </c>
      <c r="C126" s="39" t="s">
        <v>268</v>
      </c>
      <c r="D126" s="14" t="s">
        <v>20</v>
      </c>
      <c r="E126" s="18">
        <v>200000</v>
      </c>
      <c r="F126" s="18">
        <v>200000</v>
      </c>
      <c r="G126" s="14" t="s">
        <v>0</v>
      </c>
      <c r="H126" s="14" t="s">
        <v>44</v>
      </c>
      <c r="I126" s="14"/>
    </row>
    <row r="127" spans="1:9" s="36" customFormat="1" ht="22.5">
      <c r="A127" s="14">
        <v>120</v>
      </c>
      <c r="B127" s="24" t="s">
        <v>269</v>
      </c>
      <c r="C127" s="39" t="s">
        <v>270</v>
      </c>
      <c r="D127" s="14" t="s">
        <v>20</v>
      </c>
      <c r="E127" s="18">
        <v>25000</v>
      </c>
      <c r="F127" s="18">
        <v>25000</v>
      </c>
      <c r="G127" s="14" t="s">
        <v>59</v>
      </c>
      <c r="H127" s="14" t="s">
        <v>252</v>
      </c>
      <c r="I127" s="14" t="s">
        <v>61</v>
      </c>
    </row>
    <row r="128" spans="1:9" s="36" customFormat="1" ht="22.5">
      <c r="A128" s="14">
        <v>121</v>
      </c>
      <c r="B128" s="24" t="s">
        <v>271</v>
      </c>
      <c r="C128" s="25" t="s">
        <v>272</v>
      </c>
      <c r="D128" s="14" t="s">
        <v>20</v>
      </c>
      <c r="E128" s="18">
        <v>1400000</v>
      </c>
      <c r="F128" s="18">
        <v>1400000</v>
      </c>
      <c r="G128" s="14" t="s">
        <v>0</v>
      </c>
      <c r="H128" s="14" t="s">
        <v>44</v>
      </c>
      <c r="I128" s="14"/>
    </row>
    <row r="129" spans="1:9" s="36" customFormat="1" ht="22.5">
      <c r="A129" s="14">
        <v>122</v>
      </c>
      <c r="B129" s="24" t="s">
        <v>273</v>
      </c>
      <c r="C129" s="25" t="s">
        <v>274</v>
      </c>
      <c r="D129" s="14" t="s">
        <v>20</v>
      </c>
      <c r="E129" s="18">
        <v>18342.7</v>
      </c>
      <c r="F129" s="18">
        <v>18342.7</v>
      </c>
      <c r="G129" s="14" t="s">
        <v>182</v>
      </c>
      <c r="H129" s="14" t="s">
        <v>197</v>
      </c>
      <c r="I129" s="14" t="s">
        <v>61</v>
      </c>
    </row>
    <row r="130" spans="1:9" s="36" customFormat="1" ht="33.75">
      <c r="A130" s="14">
        <v>123</v>
      </c>
      <c r="B130" s="24" t="s">
        <v>275</v>
      </c>
      <c r="C130" s="25" t="s">
        <v>276</v>
      </c>
      <c r="D130" s="14" t="s">
        <v>20</v>
      </c>
      <c r="E130" s="18">
        <v>9782</v>
      </c>
      <c r="F130" s="18">
        <v>9782</v>
      </c>
      <c r="G130" s="14" t="s">
        <v>182</v>
      </c>
      <c r="H130" s="14" t="s">
        <v>197</v>
      </c>
      <c r="I130" s="14" t="s">
        <v>61</v>
      </c>
    </row>
    <row r="131" spans="1:9" s="36" customFormat="1" ht="22.5">
      <c r="A131" s="14">
        <v>124</v>
      </c>
      <c r="B131" s="24" t="s">
        <v>277</v>
      </c>
      <c r="C131" s="40" t="s">
        <v>278</v>
      </c>
      <c r="D131" s="14" t="s">
        <v>20</v>
      </c>
      <c r="E131" s="18">
        <v>200000</v>
      </c>
      <c r="F131" s="18">
        <v>200000</v>
      </c>
      <c r="G131" s="14" t="s">
        <v>0</v>
      </c>
      <c r="H131" s="14" t="s">
        <v>44</v>
      </c>
      <c r="I131" s="14"/>
    </row>
    <row r="132" spans="1:9" s="36" customFormat="1" ht="78.75">
      <c r="A132" s="14">
        <v>125</v>
      </c>
      <c r="B132" s="24" t="s">
        <v>279</v>
      </c>
      <c r="C132" s="37" t="s">
        <v>280</v>
      </c>
      <c r="D132" s="14" t="s">
        <v>20</v>
      </c>
      <c r="E132" s="41">
        <f>+F132</f>
        <v>30000</v>
      </c>
      <c r="F132" s="41">
        <v>30000</v>
      </c>
      <c r="G132" s="14" t="s">
        <v>59</v>
      </c>
      <c r="H132" s="14" t="s">
        <v>252</v>
      </c>
      <c r="I132" s="14" t="s">
        <v>61</v>
      </c>
    </row>
    <row r="133" spans="1:9" s="36" customFormat="1" ht="22.5">
      <c r="A133" s="14">
        <v>126</v>
      </c>
      <c r="B133" s="24" t="s">
        <v>281</v>
      </c>
      <c r="C133" s="37" t="s">
        <v>282</v>
      </c>
      <c r="D133" s="14" t="s">
        <v>20</v>
      </c>
      <c r="E133" s="41">
        <v>130000</v>
      </c>
      <c r="F133" s="41">
        <v>130000</v>
      </c>
      <c r="G133" s="14" t="s">
        <v>0</v>
      </c>
      <c r="H133" s="14" t="s">
        <v>44</v>
      </c>
      <c r="I133" s="14"/>
    </row>
    <row r="134" spans="1:9" s="36" customFormat="1" ht="45">
      <c r="A134" s="14">
        <v>127</v>
      </c>
      <c r="B134" s="24" t="s">
        <v>283</v>
      </c>
      <c r="C134" s="37" t="s">
        <v>284</v>
      </c>
      <c r="D134" s="14" t="s">
        <v>20</v>
      </c>
      <c r="E134" s="41">
        <v>140000</v>
      </c>
      <c r="F134" s="41">
        <v>140000</v>
      </c>
      <c r="G134" s="14" t="s">
        <v>0</v>
      </c>
      <c r="H134" s="14" t="s">
        <v>44</v>
      </c>
      <c r="I134" s="14"/>
    </row>
    <row r="135" spans="1:9" s="36" customFormat="1" ht="45">
      <c r="A135" s="14">
        <v>128</v>
      </c>
      <c r="B135" s="24" t="s">
        <v>285</v>
      </c>
      <c r="C135" s="37" t="s">
        <v>286</v>
      </c>
      <c r="D135" s="14" t="s">
        <v>20</v>
      </c>
      <c r="E135" s="41">
        <v>210000</v>
      </c>
      <c r="F135" s="41">
        <v>210000</v>
      </c>
      <c r="G135" s="14" t="s">
        <v>0</v>
      </c>
      <c r="H135" s="14" t="s">
        <v>44</v>
      </c>
      <c r="I135" s="14"/>
    </row>
    <row r="136" spans="1:9" s="36" customFormat="1" ht="33.75">
      <c r="A136" s="14">
        <v>129</v>
      </c>
      <c r="B136" s="24" t="s">
        <v>287</v>
      </c>
      <c r="C136" s="37" t="s">
        <v>288</v>
      </c>
      <c r="D136" s="14" t="s">
        <v>20</v>
      </c>
      <c r="E136" s="41">
        <v>40000</v>
      </c>
      <c r="F136" s="41">
        <v>40000</v>
      </c>
      <c r="G136" s="14" t="s">
        <v>59</v>
      </c>
      <c r="H136" s="14" t="s">
        <v>252</v>
      </c>
      <c r="I136" s="14" t="s">
        <v>61</v>
      </c>
    </row>
    <row r="137" spans="1:9" s="36" customFormat="1" ht="33.75">
      <c r="A137" s="14">
        <v>130</v>
      </c>
      <c r="B137" s="24" t="s">
        <v>289</v>
      </c>
      <c r="C137" s="37" t="s">
        <v>290</v>
      </c>
      <c r="D137" s="14" t="s">
        <v>20</v>
      </c>
      <c r="E137" s="41">
        <v>40000</v>
      </c>
      <c r="F137" s="41">
        <v>40000</v>
      </c>
      <c r="G137" s="14" t="s">
        <v>59</v>
      </c>
      <c r="H137" s="14" t="s">
        <v>252</v>
      </c>
      <c r="I137" s="14" t="s">
        <v>61</v>
      </c>
    </row>
    <row r="138" spans="1:9" s="36" customFormat="1" ht="22.5">
      <c r="A138" s="14">
        <v>131</v>
      </c>
      <c r="B138" s="24" t="s">
        <v>291</v>
      </c>
      <c r="C138" s="37" t="s">
        <v>292</v>
      </c>
      <c r="D138" s="14" t="s">
        <v>20</v>
      </c>
      <c r="E138" s="41">
        <v>6000</v>
      </c>
      <c r="F138" s="41">
        <v>6000</v>
      </c>
      <c r="G138" s="14" t="s">
        <v>182</v>
      </c>
      <c r="H138" s="14" t="s">
        <v>197</v>
      </c>
      <c r="I138" s="14" t="s">
        <v>61</v>
      </c>
    </row>
    <row r="139" spans="1:9" s="36" customFormat="1" ht="22.5">
      <c r="A139" s="14">
        <v>132</v>
      </c>
      <c r="B139" s="24" t="s">
        <v>293</v>
      </c>
      <c r="C139" s="37" t="s">
        <v>294</v>
      </c>
      <c r="D139" s="14" t="s">
        <v>20</v>
      </c>
      <c r="E139" s="41">
        <f>+F139</f>
        <v>58500</v>
      </c>
      <c r="F139" s="41">
        <v>58500</v>
      </c>
      <c r="G139" s="14" t="s">
        <v>59</v>
      </c>
      <c r="H139" s="14" t="s">
        <v>252</v>
      </c>
      <c r="I139" s="14" t="s">
        <v>61</v>
      </c>
    </row>
    <row r="140" spans="1:9" s="36" customFormat="1" ht="33.75">
      <c r="A140" s="14">
        <v>133</v>
      </c>
      <c r="B140" s="24" t="s">
        <v>295</v>
      </c>
      <c r="C140" s="37" t="s">
        <v>296</v>
      </c>
      <c r="D140" s="14" t="s">
        <v>20</v>
      </c>
      <c r="E140" s="41">
        <f>+F140</f>
        <v>150000</v>
      </c>
      <c r="F140" s="41">
        <v>150000</v>
      </c>
      <c r="G140" s="14" t="s">
        <v>0</v>
      </c>
      <c r="H140" s="14" t="s">
        <v>44</v>
      </c>
      <c r="I140" s="14"/>
    </row>
    <row r="141" spans="1:9" s="36" customFormat="1" ht="22.5">
      <c r="A141" s="14">
        <v>134</v>
      </c>
      <c r="B141" s="24" t="s">
        <v>297</v>
      </c>
      <c r="C141" s="37" t="s">
        <v>298</v>
      </c>
      <c r="D141" s="14" t="s">
        <v>20</v>
      </c>
      <c r="E141" s="41">
        <v>190000</v>
      </c>
      <c r="F141" s="41">
        <v>190000</v>
      </c>
      <c r="G141" s="14" t="s">
        <v>0</v>
      </c>
      <c r="H141" s="14" t="s">
        <v>44</v>
      </c>
      <c r="I141" s="14"/>
    </row>
    <row r="142" spans="1:9" s="36" customFormat="1" ht="33.75">
      <c r="A142" s="14">
        <v>135</v>
      </c>
      <c r="B142" s="24" t="s">
        <v>299</v>
      </c>
      <c r="C142" s="39" t="s">
        <v>300</v>
      </c>
      <c r="D142" s="14" t="s">
        <v>20</v>
      </c>
      <c r="E142" s="41">
        <v>130000</v>
      </c>
      <c r="F142" s="41">
        <v>130000</v>
      </c>
      <c r="G142" s="14" t="s">
        <v>0</v>
      </c>
      <c r="H142" s="14" t="s">
        <v>44</v>
      </c>
      <c r="I142" s="14"/>
    </row>
    <row r="143" spans="1:9" s="36" customFormat="1" ht="22.5">
      <c r="A143" s="14">
        <v>136</v>
      </c>
      <c r="B143" s="24" t="s">
        <v>301</v>
      </c>
      <c r="C143" s="25" t="s">
        <v>302</v>
      </c>
      <c r="D143" s="14" t="s">
        <v>20</v>
      </c>
      <c r="E143" s="41">
        <v>108000</v>
      </c>
      <c r="F143" s="41">
        <v>108000</v>
      </c>
      <c r="G143" s="14" t="s">
        <v>0</v>
      </c>
      <c r="H143" s="14" t="s">
        <v>44</v>
      </c>
      <c r="I143" s="14"/>
    </row>
    <row r="144" spans="1:9" s="36" customFormat="1" ht="22.5">
      <c r="A144" s="14">
        <v>137</v>
      </c>
      <c r="B144" s="24" t="s">
        <v>303</v>
      </c>
      <c r="C144" s="37" t="s">
        <v>304</v>
      </c>
      <c r="D144" s="14" t="s">
        <v>20</v>
      </c>
      <c r="E144" s="41">
        <v>60000</v>
      </c>
      <c r="F144" s="41">
        <v>60000</v>
      </c>
      <c r="G144" s="14" t="s">
        <v>59</v>
      </c>
      <c r="H144" s="14" t="s">
        <v>252</v>
      </c>
      <c r="I144" s="14" t="s">
        <v>61</v>
      </c>
    </row>
    <row r="145" spans="1:9" s="36" customFormat="1" ht="22.5">
      <c r="A145" s="14">
        <v>138</v>
      </c>
      <c r="B145" s="24" t="s">
        <v>305</v>
      </c>
      <c r="C145" s="37" t="s">
        <v>306</v>
      </c>
      <c r="D145" s="14" t="s">
        <v>20</v>
      </c>
      <c r="E145" s="41">
        <v>73800</v>
      </c>
      <c r="F145" s="41">
        <v>73800</v>
      </c>
      <c r="G145" s="14" t="s">
        <v>0</v>
      </c>
      <c r="H145" s="14" t="s">
        <v>44</v>
      </c>
      <c r="I145" s="14"/>
    </row>
    <row r="146" spans="1:9" s="36" customFormat="1" ht="22.5">
      <c r="A146" s="14">
        <v>139</v>
      </c>
      <c r="B146" s="24" t="s">
        <v>307</v>
      </c>
      <c r="C146" s="37" t="s">
        <v>308</v>
      </c>
      <c r="D146" s="14" t="s">
        <v>20</v>
      </c>
      <c r="E146" s="41">
        <f>+F146</f>
        <v>33000</v>
      </c>
      <c r="F146" s="41">
        <v>33000</v>
      </c>
      <c r="G146" s="14" t="s">
        <v>59</v>
      </c>
      <c r="H146" s="14" t="s">
        <v>252</v>
      </c>
      <c r="I146" s="14" t="s">
        <v>61</v>
      </c>
    </row>
    <row r="147" spans="1:9" s="36" customFormat="1" ht="22.5">
      <c r="A147" s="14">
        <v>140</v>
      </c>
      <c r="B147" s="24" t="s">
        <v>309</v>
      </c>
      <c r="C147" s="37" t="s">
        <v>310</v>
      </c>
      <c r="D147" s="14" t="s">
        <v>31</v>
      </c>
      <c r="E147" s="41">
        <v>332000</v>
      </c>
      <c r="F147" s="41">
        <v>332000</v>
      </c>
      <c r="G147" s="14" t="s">
        <v>168</v>
      </c>
      <c r="H147" s="14" t="s">
        <v>311</v>
      </c>
      <c r="I147" s="14"/>
    </row>
    <row r="148" spans="1:10" ht="15.75" customHeight="1">
      <c r="A148" s="42" t="s">
        <v>40</v>
      </c>
      <c r="B148" s="43"/>
      <c r="C148" s="44"/>
      <c r="D148" s="45"/>
      <c r="E148" s="46">
        <f>SUM(E19:E147)</f>
        <v>33702721.7</v>
      </c>
      <c r="F148" s="46">
        <f>SUM(F19:F147)</f>
        <v>30966667.900000002</v>
      </c>
      <c r="G148" s="45"/>
      <c r="H148" s="45"/>
      <c r="I148" s="45"/>
      <c r="J148" s="47"/>
    </row>
    <row r="149" spans="1:10" ht="15.75" customHeight="1">
      <c r="A149" s="11"/>
      <c r="B149" s="11"/>
      <c r="C149" s="15" t="s">
        <v>312</v>
      </c>
      <c r="D149" s="45"/>
      <c r="E149" s="46"/>
      <c r="F149" s="46"/>
      <c r="G149" s="45"/>
      <c r="H149" s="45"/>
      <c r="I149" s="45"/>
      <c r="J149" s="47"/>
    </row>
    <row r="150" spans="1:9" ht="22.5">
      <c r="A150" s="14">
        <v>141</v>
      </c>
      <c r="B150" s="24" t="s">
        <v>313</v>
      </c>
      <c r="C150" s="25" t="s">
        <v>314</v>
      </c>
      <c r="D150" s="14" t="s">
        <v>16</v>
      </c>
      <c r="E150" s="48">
        <v>750000</v>
      </c>
      <c r="F150" s="48">
        <v>684800.5</v>
      </c>
      <c r="G150" s="14" t="s">
        <v>0</v>
      </c>
      <c r="H150" s="14" t="s">
        <v>252</v>
      </c>
      <c r="I150" s="14"/>
    </row>
    <row r="151" spans="1:9" ht="15" customHeight="1">
      <c r="A151" s="20" t="s">
        <v>40</v>
      </c>
      <c r="B151" s="21"/>
      <c r="C151" s="22"/>
      <c r="D151" s="45"/>
      <c r="E151" s="49">
        <f>SUM(E150)</f>
        <v>750000</v>
      </c>
      <c r="F151" s="49">
        <f>SUM(F150)</f>
        <v>684800.5</v>
      </c>
      <c r="G151" s="45"/>
      <c r="H151" s="45"/>
      <c r="I151" s="45"/>
    </row>
    <row r="152" spans="1:9" ht="15" customHeight="1">
      <c r="A152" s="50"/>
      <c r="B152" s="51"/>
      <c r="C152" s="15" t="s">
        <v>315</v>
      </c>
      <c r="D152" s="45"/>
      <c r="E152" s="49"/>
      <c r="F152" s="49"/>
      <c r="G152" s="45"/>
      <c r="H152" s="45"/>
      <c r="I152" s="45"/>
    </row>
    <row r="153" spans="1:9" ht="22.5">
      <c r="A153" s="14">
        <v>142</v>
      </c>
      <c r="B153" s="2" t="s">
        <v>316</v>
      </c>
      <c r="C153" s="52" t="s">
        <v>317</v>
      </c>
      <c r="D153" s="14" t="s">
        <v>16</v>
      </c>
      <c r="E153" s="53">
        <v>40400</v>
      </c>
      <c r="F153" s="54">
        <v>40400</v>
      </c>
      <c r="G153" s="14" t="s">
        <v>59</v>
      </c>
      <c r="H153" s="14" t="s">
        <v>252</v>
      </c>
      <c r="I153" s="14" t="s">
        <v>61</v>
      </c>
    </row>
    <row r="154" spans="1:9" ht="22.5">
      <c r="A154" s="14">
        <v>143</v>
      </c>
      <c r="B154" s="2" t="s">
        <v>318</v>
      </c>
      <c r="C154" s="52" t="s">
        <v>319</v>
      </c>
      <c r="D154" s="14" t="s">
        <v>16</v>
      </c>
      <c r="E154" s="53">
        <v>50625</v>
      </c>
      <c r="F154" s="54">
        <f aca="true" t="shared" si="0" ref="F154:F159">E154</f>
        <v>50625</v>
      </c>
      <c r="G154" s="14" t="s">
        <v>59</v>
      </c>
      <c r="H154" s="14" t="s">
        <v>252</v>
      </c>
      <c r="I154" s="14" t="s">
        <v>61</v>
      </c>
    </row>
    <row r="155" spans="1:9" ht="22.5">
      <c r="A155" s="14">
        <v>144</v>
      </c>
      <c r="B155" s="2" t="s">
        <v>320</v>
      </c>
      <c r="C155" s="52" t="s">
        <v>321</v>
      </c>
      <c r="D155" s="14" t="s">
        <v>16</v>
      </c>
      <c r="E155" s="53">
        <v>45000</v>
      </c>
      <c r="F155" s="54">
        <v>45000</v>
      </c>
      <c r="G155" s="14" t="s">
        <v>59</v>
      </c>
      <c r="H155" s="14" t="s">
        <v>252</v>
      </c>
      <c r="I155" s="14" t="s">
        <v>61</v>
      </c>
    </row>
    <row r="156" spans="1:9" ht="22.5">
      <c r="A156" s="14">
        <v>145</v>
      </c>
      <c r="B156" s="2" t="s">
        <v>322</v>
      </c>
      <c r="C156" s="52" t="s">
        <v>323</v>
      </c>
      <c r="D156" s="14" t="s">
        <v>16</v>
      </c>
      <c r="E156" s="53">
        <v>65000</v>
      </c>
      <c r="F156" s="54">
        <v>65000</v>
      </c>
      <c r="G156" s="14" t="s">
        <v>59</v>
      </c>
      <c r="H156" s="14" t="s">
        <v>252</v>
      </c>
      <c r="I156" s="14" t="s">
        <v>61</v>
      </c>
    </row>
    <row r="157" spans="1:9" ht="22.5">
      <c r="A157" s="14">
        <v>146</v>
      </c>
      <c r="B157" s="2" t="s">
        <v>324</v>
      </c>
      <c r="C157" s="52" t="s">
        <v>325</v>
      </c>
      <c r="D157" s="14" t="s">
        <v>16</v>
      </c>
      <c r="E157" s="53">
        <v>55000</v>
      </c>
      <c r="F157" s="54">
        <f t="shared" si="0"/>
        <v>55000</v>
      </c>
      <c r="G157" s="14" t="s">
        <v>59</v>
      </c>
      <c r="H157" s="14" t="s">
        <v>252</v>
      </c>
      <c r="I157" s="14" t="s">
        <v>61</v>
      </c>
    </row>
    <row r="158" spans="1:9" ht="22.5">
      <c r="A158" s="14">
        <v>147</v>
      </c>
      <c r="B158" s="2" t="s">
        <v>326</v>
      </c>
      <c r="C158" s="52" t="s">
        <v>327</v>
      </c>
      <c r="D158" s="14" t="s">
        <v>16</v>
      </c>
      <c r="E158" s="53">
        <v>200000</v>
      </c>
      <c r="F158" s="54">
        <v>200000</v>
      </c>
      <c r="G158" s="14" t="s">
        <v>0</v>
      </c>
      <c r="H158" s="14" t="s">
        <v>252</v>
      </c>
      <c r="I158" s="14"/>
    </row>
    <row r="159" spans="1:9" ht="33.75">
      <c r="A159" s="14">
        <v>148</v>
      </c>
      <c r="B159" s="2" t="s">
        <v>328</v>
      </c>
      <c r="C159" s="55" t="s">
        <v>329</v>
      </c>
      <c r="D159" s="14" t="s">
        <v>16</v>
      </c>
      <c r="E159" s="53">
        <v>40500</v>
      </c>
      <c r="F159" s="54">
        <f t="shared" si="0"/>
        <v>40500</v>
      </c>
      <c r="G159" s="14" t="s">
        <v>59</v>
      </c>
      <c r="H159" s="14" t="s">
        <v>252</v>
      </c>
      <c r="I159" s="14" t="s">
        <v>61</v>
      </c>
    </row>
    <row r="160" spans="1:9" ht="22.5">
      <c r="A160" s="14">
        <v>149</v>
      </c>
      <c r="B160" s="2" t="s">
        <v>330</v>
      </c>
      <c r="C160" s="56" t="s">
        <v>331</v>
      </c>
      <c r="D160" s="14" t="s">
        <v>16</v>
      </c>
      <c r="E160" s="57">
        <v>24800</v>
      </c>
      <c r="F160" s="57">
        <v>24800</v>
      </c>
      <c r="G160" s="14" t="s">
        <v>59</v>
      </c>
      <c r="H160" s="14" t="s">
        <v>252</v>
      </c>
      <c r="I160" s="14" t="s">
        <v>61</v>
      </c>
    </row>
    <row r="161" spans="1:9" ht="22.5">
      <c r="A161" s="14">
        <v>150</v>
      </c>
      <c r="B161" s="2" t="s">
        <v>332</v>
      </c>
      <c r="C161" s="56" t="s">
        <v>333</v>
      </c>
      <c r="D161" s="14" t="s">
        <v>20</v>
      </c>
      <c r="E161" s="57">
        <v>60000</v>
      </c>
      <c r="F161" s="57">
        <v>60000</v>
      </c>
      <c r="G161" s="14" t="s">
        <v>59</v>
      </c>
      <c r="H161" s="14" t="s">
        <v>334</v>
      </c>
      <c r="I161" s="14" t="s">
        <v>61</v>
      </c>
    </row>
    <row r="162" spans="1:9" ht="22.5">
      <c r="A162" s="14">
        <v>151</v>
      </c>
      <c r="B162" s="2" t="s">
        <v>335</v>
      </c>
      <c r="C162" s="55" t="s">
        <v>336</v>
      </c>
      <c r="D162" s="14" t="s">
        <v>20</v>
      </c>
      <c r="E162" s="53">
        <v>30000</v>
      </c>
      <c r="F162" s="54">
        <f>E162</f>
        <v>30000</v>
      </c>
      <c r="G162" s="14" t="s">
        <v>59</v>
      </c>
      <c r="H162" s="14" t="s">
        <v>334</v>
      </c>
      <c r="I162" s="14" t="s">
        <v>61</v>
      </c>
    </row>
    <row r="163" spans="1:9" ht="22.5">
      <c r="A163" s="14">
        <v>152</v>
      </c>
      <c r="B163" s="2" t="s">
        <v>337</v>
      </c>
      <c r="C163" s="58" t="s">
        <v>338</v>
      </c>
      <c r="D163" s="14" t="s">
        <v>20</v>
      </c>
      <c r="E163" s="57">
        <v>90000</v>
      </c>
      <c r="F163" s="57">
        <v>90000</v>
      </c>
      <c r="G163" s="14" t="s">
        <v>0</v>
      </c>
      <c r="H163" s="14" t="s">
        <v>334</v>
      </c>
      <c r="I163" s="14"/>
    </row>
    <row r="164" spans="1:9" ht="22.5">
      <c r="A164" s="14">
        <v>153</v>
      </c>
      <c r="B164" s="2" t="s">
        <v>339</v>
      </c>
      <c r="C164" s="52" t="s">
        <v>340</v>
      </c>
      <c r="D164" s="14" t="s">
        <v>20</v>
      </c>
      <c r="E164" s="57">
        <v>15000</v>
      </c>
      <c r="F164" s="57">
        <v>15000</v>
      </c>
      <c r="G164" s="14" t="s">
        <v>182</v>
      </c>
      <c r="H164" s="14" t="s">
        <v>334</v>
      </c>
      <c r="I164" s="14" t="s">
        <v>61</v>
      </c>
    </row>
    <row r="165" spans="1:9" ht="22.5">
      <c r="A165" s="14">
        <v>154</v>
      </c>
      <c r="B165" s="2" t="s">
        <v>341</v>
      </c>
      <c r="C165" s="59" t="s">
        <v>342</v>
      </c>
      <c r="D165" s="14" t="s">
        <v>20</v>
      </c>
      <c r="E165" s="53">
        <v>20000</v>
      </c>
      <c r="F165" s="60">
        <f>E165</f>
        <v>20000</v>
      </c>
      <c r="G165" s="14" t="s">
        <v>182</v>
      </c>
      <c r="H165" s="14" t="s">
        <v>334</v>
      </c>
      <c r="I165" s="14" t="s">
        <v>61</v>
      </c>
    </row>
    <row r="166" spans="1:9" ht="22.5">
      <c r="A166" s="14">
        <v>155</v>
      </c>
      <c r="B166" s="2" t="s">
        <v>343</v>
      </c>
      <c r="C166" s="59" t="s">
        <v>344</v>
      </c>
      <c r="D166" s="14" t="s">
        <v>20</v>
      </c>
      <c r="E166" s="53">
        <v>20000</v>
      </c>
      <c r="F166" s="60">
        <f>E166</f>
        <v>20000</v>
      </c>
      <c r="G166" s="14" t="s">
        <v>182</v>
      </c>
      <c r="H166" s="14" t="s">
        <v>334</v>
      </c>
      <c r="I166" s="14" t="s">
        <v>61</v>
      </c>
    </row>
    <row r="167" spans="1:9" ht="22.5">
      <c r="A167" s="14">
        <v>156</v>
      </c>
      <c r="B167" s="2" t="s">
        <v>345</v>
      </c>
      <c r="C167" s="52" t="s">
        <v>346</v>
      </c>
      <c r="D167" s="14" t="s">
        <v>20</v>
      </c>
      <c r="E167" s="57">
        <v>28500</v>
      </c>
      <c r="F167" s="57">
        <v>28500</v>
      </c>
      <c r="G167" s="14" t="s">
        <v>59</v>
      </c>
      <c r="H167" s="14" t="s">
        <v>334</v>
      </c>
      <c r="I167" s="14" t="s">
        <v>61</v>
      </c>
    </row>
    <row r="168" spans="1:9" ht="33.75">
      <c r="A168" s="14">
        <v>157</v>
      </c>
      <c r="B168" s="2" t="s">
        <v>347</v>
      </c>
      <c r="C168" s="58" t="s">
        <v>348</v>
      </c>
      <c r="D168" s="14" t="s">
        <v>31</v>
      </c>
      <c r="E168" s="57">
        <v>11000</v>
      </c>
      <c r="F168" s="57">
        <v>11000</v>
      </c>
      <c r="G168" s="14" t="s">
        <v>182</v>
      </c>
      <c r="H168" s="14" t="s">
        <v>197</v>
      </c>
      <c r="I168" s="14" t="s">
        <v>61</v>
      </c>
    </row>
    <row r="169" spans="1:9" ht="11.25" customHeight="1">
      <c r="A169" s="20" t="s">
        <v>40</v>
      </c>
      <c r="B169" s="21"/>
      <c r="C169" s="22"/>
      <c r="D169" s="14"/>
      <c r="E169" s="61">
        <f>SUM(E153:E168)</f>
        <v>795825</v>
      </c>
      <c r="F169" s="61">
        <f>SUM(F153:F168)</f>
        <v>795825</v>
      </c>
      <c r="G169" s="14"/>
      <c r="H169" s="14"/>
      <c r="I169" s="14"/>
    </row>
    <row r="170" spans="1:9" ht="11.25">
      <c r="A170" s="50"/>
      <c r="B170" s="51"/>
      <c r="C170" s="15" t="s">
        <v>349</v>
      </c>
      <c r="D170" s="14"/>
      <c r="E170" s="61"/>
      <c r="F170" s="61"/>
      <c r="G170" s="14"/>
      <c r="H170" s="14"/>
      <c r="I170" s="14"/>
    </row>
    <row r="171" spans="1:9" ht="33.75">
      <c r="A171" s="14">
        <v>158</v>
      </c>
      <c r="B171" s="3" t="s">
        <v>350</v>
      </c>
      <c r="C171" s="56" t="s">
        <v>351</v>
      </c>
      <c r="D171" s="14" t="s">
        <v>16</v>
      </c>
      <c r="E171" s="48">
        <v>29500</v>
      </c>
      <c r="F171" s="48">
        <v>29500</v>
      </c>
      <c r="G171" s="14" t="s">
        <v>59</v>
      </c>
      <c r="H171" s="14" t="s">
        <v>252</v>
      </c>
      <c r="I171" s="14" t="s">
        <v>61</v>
      </c>
    </row>
    <row r="172" spans="1:9" ht="22.5">
      <c r="A172" s="14">
        <v>159</v>
      </c>
      <c r="B172" s="24" t="s">
        <v>352</v>
      </c>
      <c r="C172" s="25" t="s">
        <v>353</v>
      </c>
      <c r="D172" s="14" t="s">
        <v>16</v>
      </c>
      <c r="E172" s="62">
        <v>94000</v>
      </c>
      <c r="F172" s="62">
        <v>94000</v>
      </c>
      <c r="G172" s="14" t="s">
        <v>59</v>
      </c>
      <c r="H172" s="14" t="s">
        <v>252</v>
      </c>
      <c r="I172" s="14" t="s">
        <v>61</v>
      </c>
    </row>
    <row r="173" spans="1:9" ht="22.5">
      <c r="A173" s="14">
        <v>160</v>
      </c>
      <c r="B173" s="2" t="s">
        <v>354</v>
      </c>
      <c r="C173" s="17" t="s">
        <v>355</v>
      </c>
      <c r="D173" s="14" t="s">
        <v>16</v>
      </c>
      <c r="E173" s="63">
        <v>465000</v>
      </c>
      <c r="F173" s="63">
        <v>465000</v>
      </c>
      <c r="G173" s="14" t="s">
        <v>0</v>
      </c>
      <c r="H173" s="14" t="s">
        <v>252</v>
      </c>
      <c r="I173" s="14"/>
    </row>
    <row r="174" spans="1:9" ht="22.5">
      <c r="A174" s="14">
        <v>161</v>
      </c>
      <c r="B174" s="3" t="s">
        <v>356</v>
      </c>
      <c r="C174" s="56" t="s">
        <v>357</v>
      </c>
      <c r="D174" s="14" t="s">
        <v>20</v>
      </c>
      <c r="E174" s="32">
        <v>405000</v>
      </c>
      <c r="F174" s="32">
        <v>405000</v>
      </c>
      <c r="G174" s="14" t="s">
        <v>0</v>
      </c>
      <c r="H174" s="14" t="s">
        <v>334</v>
      </c>
      <c r="I174" s="14"/>
    </row>
    <row r="175" spans="1:9" ht="11.25" customHeight="1">
      <c r="A175" s="20" t="s">
        <v>40</v>
      </c>
      <c r="B175" s="21"/>
      <c r="C175" s="22"/>
      <c r="D175" s="14"/>
      <c r="E175" s="61">
        <f>SUM(E171:E174)</f>
        <v>993500</v>
      </c>
      <c r="F175" s="61">
        <f>SUM(F171:F174)</f>
        <v>993500</v>
      </c>
      <c r="G175" s="14"/>
      <c r="H175" s="14"/>
      <c r="I175" s="14"/>
    </row>
    <row r="176" spans="1:9" ht="11.25">
      <c r="A176" s="50"/>
      <c r="B176" s="51"/>
      <c r="C176" s="11" t="s">
        <v>358</v>
      </c>
      <c r="D176" s="14"/>
      <c r="E176" s="64"/>
      <c r="F176" s="61"/>
      <c r="G176" s="14"/>
      <c r="H176" s="14"/>
      <c r="I176" s="14"/>
    </row>
    <row r="177" spans="1:9" ht="22.5">
      <c r="A177" s="16">
        <v>162</v>
      </c>
      <c r="B177" s="24" t="s">
        <v>359</v>
      </c>
      <c r="C177" s="65" t="s">
        <v>360</v>
      </c>
      <c r="D177" s="14" t="s">
        <v>20</v>
      </c>
      <c r="E177" s="66">
        <v>214362</v>
      </c>
      <c r="F177" s="67">
        <v>214362</v>
      </c>
      <c r="G177" s="14" t="s">
        <v>0</v>
      </c>
      <c r="H177" s="14" t="s">
        <v>252</v>
      </c>
      <c r="I177" s="14"/>
    </row>
    <row r="178" spans="1:9" ht="15" customHeight="1">
      <c r="A178" s="20" t="s">
        <v>40</v>
      </c>
      <c r="B178" s="21"/>
      <c r="C178" s="22"/>
      <c r="D178" s="14"/>
      <c r="E178" s="61">
        <f>SUM(E177:E177)</f>
        <v>214362</v>
      </c>
      <c r="F178" s="61">
        <f>SUM(F177:F177)</f>
        <v>214362</v>
      </c>
      <c r="G178" s="14"/>
      <c r="H178" s="14"/>
      <c r="I178" s="14"/>
    </row>
    <row r="179" spans="1:9" ht="15" customHeight="1">
      <c r="A179" s="50"/>
      <c r="B179" s="51"/>
      <c r="C179" s="11" t="s">
        <v>361</v>
      </c>
      <c r="D179" s="14"/>
      <c r="E179" s="61"/>
      <c r="F179" s="61"/>
      <c r="G179" s="14"/>
      <c r="H179" s="14"/>
      <c r="I179" s="14"/>
    </row>
    <row r="180" spans="1:9" ht="22.5">
      <c r="A180" s="16">
        <v>163</v>
      </c>
      <c r="B180" s="24" t="s">
        <v>362</v>
      </c>
      <c r="C180" s="65" t="s">
        <v>363</v>
      </c>
      <c r="D180" s="14" t="s">
        <v>20</v>
      </c>
      <c r="E180" s="57">
        <v>179400</v>
      </c>
      <c r="F180" s="57">
        <v>179400</v>
      </c>
      <c r="G180" s="14" t="s">
        <v>0</v>
      </c>
      <c r="H180" s="14" t="s">
        <v>252</v>
      </c>
      <c r="I180" s="14"/>
    </row>
    <row r="181" spans="1:9" ht="11.25">
      <c r="A181" s="20" t="s">
        <v>40</v>
      </c>
      <c r="B181" s="21"/>
      <c r="C181" s="22"/>
      <c r="D181" s="14"/>
      <c r="E181" s="61">
        <f>SUM(E180)</f>
        <v>179400</v>
      </c>
      <c r="F181" s="61">
        <f>SUM(F180)</f>
        <v>179400</v>
      </c>
      <c r="G181" s="14"/>
      <c r="H181" s="14"/>
      <c r="I181" s="14"/>
    </row>
    <row r="182" spans="1:9" ht="11.25" customHeight="1">
      <c r="A182" s="20" t="s">
        <v>364</v>
      </c>
      <c r="B182" s="21"/>
      <c r="C182" s="22"/>
      <c r="D182" s="14"/>
      <c r="E182" s="61">
        <f>SUM(E17,E148,E151,E169,E175,E178,E181)</f>
        <v>70780608.7</v>
      </c>
      <c r="F182" s="61">
        <f>SUM(F17,F148,F151,F169,F175,F178,F181)</f>
        <v>50334555.400000006</v>
      </c>
      <c r="G182" s="14"/>
      <c r="H182" s="14"/>
      <c r="I182" s="14"/>
    </row>
    <row r="183" spans="1:9" ht="39.75" customHeight="1">
      <c r="A183" s="68" t="s">
        <v>365</v>
      </c>
      <c r="B183" s="68"/>
      <c r="C183" s="68"/>
      <c r="D183" s="68"/>
      <c r="E183" s="68"/>
      <c r="F183" s="68"/>
      <c r="G183" s="68"/>
      <c r="H183" s="68"/>
      <c r="I183" s="68"/>
    </row>
  </sheetData>
  <sheetProtection/>
  <protectedRanges>
    <protectedRange password="C780" sqref="C87:C88" name="Munkhjargal_7_1_1_3_1_1_2"/>
    <protectedRange password="C780" sqref="C161" name="Munkhjargal_7_1_1_3_1_1_1_1"/>
  </protectedRanges>
  <mergeCells count="10">
    <mergeCell ref="A169:C169"/>
    <mergeCell ref="A175:C175"/>
    <mergeCell ref="A178:C178"/>
    <mergeCell ref="A181:C181"/>
    <mergeCell ref="A182:C182"/>
    <mergeCell ref="A183:I183"/>
    <mergeCell ref="A1:I1"/>
    <mergeCell ref="A17:C17"/>
    <mergeCell ref="A148:C148"/>
    <mergeCell ref="A151:C151"/>
  </mergeCells>
  <printOptions/>
  <pageMargins left="0.25" right="0.25" top="0.25" bottom="0.25" header="0.05" footer="0.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2021-12-22T03:09:31Z</dcterms:modified>
  <cp:category/>
  <cp:version/>
  <cp:contentType/>
  <cp:contentStatus/>
</cp:coreProperties>
</file>